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5440" windowHeight="12585" firstSheet="10" activeTab="21"/>
  </bookViews>
  <sheets>
    <sheet name="Resultat Totalt Ö" sheetId="10" r:id="rId1"/>
    <sheet name="Resultat Totalt D" sheetId="13" r:id="rId2"/>
    <sheet name="Resultat Totalt V" sheetId="12" r:id="rId3"/>
    <sheet name="Resultat Totalt J" sheetId="11" r:id="rId4"/>
    <sheet name="Resultat Totalt Lag" sheetId="9" r:id="rId5"/>
    <sheet name="Rådjur Ö" sheetId="14" r:id="rId6"/>
    <sheet name="Rådjur D" sheetId="1" r:id="rId7"/>
    <sheet name="Rådjur V" sheetId="3" r:id="rId8"/>
    <sheet name="Rådjur J" sheetId="2" r:id="rId9"/>
    <sheet name="Älg Ö" sheetId="4" r:id="rId10"/>
    <sheet name="Älg D" sheetId="15" r:id="rId11"/>
    <sheet name="Älg V" sheetId="17" r:id="rId12"/>
    <sheet name="Älg J" sheetId="16" r:id="rId13"/>
    <sheet name="Trap Ö" sheetId="18" r:id="rId14"/>
    <sheet name="Trap D" sheetId="5" r:id="rId15"/>
    <sheet name="Trap V" sheetId="7" r:id="rId16"/>
    <sheet name="Trap J" sheetId="6" r:id="rId17"/>
    <sheet name="Sporting Ö" sheetId="8" r:id="rId18"/>
    <sheet name="Sporting D" sheetId="20" r:id="rId19"/>
    <sheet name="Sporting V" sheetId="21" r:id="rId20"/>
    <sheet name="sporting J" sheetId="19" r:id="rId21"/>
    <sheet name="Blad1" sheetId="22" r:id="rId22"/>
    <sheet name="Blad2" sheetId="23" r:id="rId23"/>
    <sheet name="Blad3" sheetId="24" r:id="rId24"/>
  </sheets>
  <calcPr calcId="145621"/>
</workbook>
</file>

<file path=xl/calcChain.xml><?xml version="1.0" encoding="utf-8"?>
<calcChain xmlns="http://schemas.openxmlformats.org/spreadsheetml/2006/main">
  <c r="C8" i="22" l="1"/>
  <c r="D8" i="22"/>
  <c r="E8" i="22"/>
  <c r="B8" i="22"/>
  <c r="D9" i="22"/>
  <c r="B9" i="22"/>
  <c r="B7" i="22"/>
  <c r="C7" i="22"/>
  <c r="D7" i="22"/>
  <c r="E7" i="22"/>
  <c r="F78" i="8"/>
  <c r="F77" i="8"/>
  <c r="E78" i="18"/>
  <c r="E77" i="18"/>
  <c r="E78" i="14"/>
  <c r="E77" i="14"/>
  <c r="E78" i="4"/>
  <c r="E77" i="4"/>
  <c r="F37" i="21"/>
  <c r="F36" i="21"/>
  <c r="E37" i="7"/>
  <c r="E36" i="7"/>
  <c r="E37" i="17"/>
  <c r="E36" i="17"/>
  <c r="E37" i="3"/>
  <c r="E36" i="3"/>
  <c r="E19" i="2"/>
  <c r="E18" i="2"/>
  <c r="F19" i="19"/>
  <c r="F18" i="19"/>
  <c r="E19" i="6"/>
  <c r="E18" i="6"/>
  <c r="E19" i="16"/>
  <c r="E18" i="16"/>
  <c r="F23" i="20"/>
  <c r="F22" i="20"/>
  <c r="E23" i="15"/>
  <c r="E22" i="15"/>
  <c r="E23" i="1"/>
  <c r="E22" i="1"/>
  <c r="E23" i="5"/>
  <c r="E22" i="5"/>
</calcChain>
</file>

<file path=xl/sharedStrings.xml><?xml version="1.0" encoding="utf-8"?>
<sst xmlns="http://schemas.openxmlformats.org/spreadsheetml/2006/main" count="1646" uniqueCount="202">
  <si>
    <t>Resultat Rådjur</t>
  </si>
  <si>
    <t>Veteraner A60</t>
  </si>
  <si>
    <t>Klass</t>
  </si>
  <si>
    <t>Place-</t>
  </si>
  <si>
    <t>A60</t>
  </si>
  <si>
    <t>ring</t>
  </si>
  <si>
    <t>Namn</t>
  </si>
  <si>
    <t>Land</t>
  </si>
  <si>
    <t>Summa.</t>
  </si>
  <si>
    <t>Antal</t>
  </si>
  <si>
    <t>Leif Martinsson</t>
  </si>
  <si>
    <t>Sverige</t>
  </si>
  <si>
    <t>utsökta</t>
  </si>
  <si>
    <t>Lennart Jacobsson</t>
  </si>
  <si>
    <t>Markku Rintala</t>
  </si>
  <si>
    <t>Finland</t>
  </si>
  <si>
    <t>Bertil Kainulainen</t>
  </si>
  <si>
    <t>Carl-Gunnar Gustavsson</t>
  </si>
  <si>
    <t>Jan Carlsson</t>
  </si>
  <si>
    <t>Håkan Helenelund</t>
  </si>
  <si>
    <t xml:space="preserve">Jens Chr  Gammelvind-Pedersen </t>
  </si>
  <si>
    <t>Danmark</t>
  </si>
  <si>
    <t>Svante Jonsson</t>
  </si>
  <si>
    <t>Esa Aalto</t>
  </si>
  <si>
    <t>Sverre Ekli</t>
  </si>
  <si>
    <t>Norge</t>
  </si>
  <si>
    <t>Kimmo Iivonen</t>
  </si>
  <si>
    <t>Per Jørgen Eskeland</t>
  </si>
  <si>
    <t xml:space="preserve">Aage  Teglgaard </t>
  </si>
  <si>
    <t>Tage Billingsø</t>
  </si>
  <si>
    <t>Sture Lybeck</t>
  </si>
  <si>
    <t>Harald Ekli</t>
  </si>
  <si>
    <t>Leif Nordh</t>
  </si>
  <si>
    <t xml:space="preserve">Carsten  Winther </t>
  </si>
  <si>
    <t>Kari Rouhainen</t>
  </si>
  <si>
    <t xml:space="preserve">Kai  Hansen </t>
  </si>
  <si>
    <t>Sven-Åke  Draxten</t>
  </si>
  <si>
    <t xml:space="preserve">Niels Peder  Nielsen </t>
  </si>
  <si>
    <t xml:space="preserve">Knud  Bjerre </t>
  </si>
  <si>
    <t>Jon Tore Gravdal</t>
  </si>
  <si>
    <t>Curt Andersson</t>
  </si>
  <si>
    <t>Denis Hagman</t>
  </si>
  <si>
    <t>Bjarne Vestvik</t>
  </si>
  <si>
    <t>Carl Otto Dahlén</t>
  </si>
  <si>
    <t xml:space="preserve">Flemming Lindgård  Hansen </t>
  </si>
  <si>
    <t>Mauno Mynttinen</t>
  </si>
  <si>
    <t>Oddvar Tidemandsen</t>
  </si>
  <si>
    <t>Juniorer A20</t>
  </si>
  <si>
    <t>A20</t>
  </si>
  <si>
    <t>Vegar Kveum</t>
  </si>
  <si>
    <t>Christoffer Jarl</t>
  </si>
  <si>
    <t>Nikolai Torp</t>
  </si>
  <si>
    <t>Linus Mellgren</t>
  </si>
  <si>
    <t>Henri Toivonen</t>
  </si>
  <si>
    <t>Jani Huhti</t>
  </si>
  <si>
    <t>Snorre Ekeheien Laakso</t>
  </si>
  <si>
    <t xml:space="preserve">Anton  Jonassen </t>
  </si>
  <si>
    <t>Martin Nordström</t>
  </si>
  <si>
    <t>Kjetil Fjeldvang</t>
  </si>
  <si>
    <t>Aslak Tønneberg</t>
  </si>
  <si>
    <t>Markus Pollack</t>
  </si>
  <si>
    <t>Emil Olofsson</t>
  </si>
  <si>
    <t>Håkon Græsberg</t>
  </si>
  <si>
    <t>Damer</t>
  </si>
  <si>
    <t>D</t>
  </si>
  <si>
    <t>Rauma Niina</t>
  </si>
  <si>
    <t>Lene Storbæk</t>
  </si>
  <si>
    <t>Anette Storeskar</t>
  </si>
  <si>
    <t xml:space="preserve">Marianne  Rasmussen </t>
  </si>
  <si>
    <t>Mervi Nivukoski</t>
  </si>
  <si>
    <t>Silje Skattebo</t>
  </si>
  <si>
    <t>Tonje Fuglås Kvendbø</t>
  </si>
  <si>
    <t>Asta Jaakkola</t>
  </si>
  <si>
    <t xml:space="preserve">Berit  Larsen </t>
  </si>
  <si>
    <t>Emma Pettersson</t>
  </si>
  <si>
    <t>Ragnhild Sangen Billingsø</t>
  </si>
  <si>
    <t>Åshild Nordli</t>
  </si>
  <si>
    <t>Liina Laine</t>
  </si>
  <si>
    <t>Hege Stengrundet</t>
  </si>
  <si>
    <t xml:space="preserve">Gitte  Madsen </t>
  </si>
  <si>
    <t>Caroline Karlsson</t>
  </si>
  <si>
    <t xml:space="preserve">Marianne  Klinkby Dam </t>
  </si>
  <si>
    <t>Silje Fjeldskogen</t>
  </si>
  <si>
    <t>Resultat Älg</t>
  </si>
  <si>
    <t>Öppen Klass A.</t>
  </si>
  <si>
    <t>A.</t>
  </si>
  <si>
    <t>Summa</t>
  </si>
  <si>
    <t>David Sandelin</t>
  </si>
  <si>
    <t>Mats Larsson</t>
  </si>
  <si>
    <t>Christian Andreasson</t>
  </si>
  <si>
    <t>Mika Laarimo</t>
  </si>
  <si>
    <t>Kenneth Lilleødegård</t>
  </si>
  <si>
    <t xml:space="preserve">Glenn Holm  Frandsen </t>
  </si>
  <si>
    <t>Marko Laine</t>
  </si>
  <si>
    <t>Anders Benjaminsson</t>
  </si>
  <si>
    <t>Bernhard Raimondo</t>
  </si>
  <si>
    <t>Matti Ylijoki</t>
  </si>
  <si>
    <t>Endre Kosberg</t>
  </si>
  <si>
    <t>Emil Moberg</t>
  </si>
  <si>
    <t>Gunnar Filtvedt</t>
  </si>
  <si>
    <t>Sindre Skoglund</t>
  </si>
  <si>
    <t>Andreas Pettersson</t>
  </si>
  <si>
    <t>Jouni Kaunisto</t>
  </si>
  <si>
    <t>Marius Sørensen</t>
  </si>
  <si>
    <t xml:space="preserve">Thomas  Hansen </t>
  </si>
  <si>
    <t>Thomas Østmoe</t>
  </si>
  <si>
    <t>Johnny Karlsson</t>
  </si>
  <si>
    <t>Ole Mathias Fjeldskogen</t>
  </si>
  <si>
    <t>Ole André Andersen</t>
  </si>
  <si>
    <t>Ronnie Skata</t>
  </si>
  <si>
    <t>Pekka Seppä</t>
  </si>
  <si>
    <t>Jan Olav Jensen</t>
  </si>
  <si>
    <t xml:space="preserve">Flemming  Lund </t>
  </si>
  <si>
    <t xml:space="preserve">Ulf  Mansfeld-Giese </t>
  </si>
  <si>
    <t>Pekka Karhunen</t>
  </si>
  <si>
    <t>Knut Magne Bjørnstad</t>
  </si>
  <si>
    <t>Guy Sjökvist</t>
  </si>
  <si>
    <t>Emil Håkansson</t>
  </si>
  <si>
    <t>Karl-Johan Brindbergs</t>
  </si>
  <si>
    <t>Sami Rauma</t>
  </si>
  <si>
    <t>Mats Helgesson</t>
  </si>
  <si>
    <t>Timo Kyntäjä</t>
  </si>
  <si>
    <t>Bjørn Roger Malvik</t>
  </si>
  <si>
    <t>Per Gustafsson</t>
  </si>
  <si>
    <t>Eigil Lorentzen</t>
  </si>
  <si>
    <t>Pierre Håkansson</t>
  </si>
  <si>
    <t>Mickael Roos</t>
  </si>
  <si>
    <t>Kim Sevon</t>
  </si>
  <si>
    <t>Börje Grims</t>
  </si>
  <si>
    <t>Kent Larsson</t>
  </si>
  <si>
    <t>Kim André Bjørnstad</t>
  </si>
  <si>
    <t>Tore Harry Halvorsen</t>
  </si>
  <si>
    <t>Stefan Frykstedt</t>
  </si>
  <si>
    <t>Lars Jonasson</t>
  </si>
  <si>
    <t xml:space="preserve">Jan  Nørby </t>
  </si>
  <si>
    <t>Håkon Kveum</t>
  </si>
  <si>
    <t>Tuomas Uusitalo</t>
  </si>
  <si>
    <t>Thomas Nyberget</t>
  </si>
  <si>
    <t xml:space="preserve">Søren Klinkby  Dam </t>
  </si>
  <si>
    <t xml:space="preserve">Christian  Mansfeld-Giese </t>
  </si>
  <si>
    <t>Ronny Fjeldskogen</t>
  </si>
  <si>
    <t>Marcus Andersson</t>
  </si>
  <si>
    <t>Örjan Persson</t>
  </si>
  <si>
    <t>Janne Yli-Puntari</t>
  </si>
  <si>
    <t>Tero Leppänen</t>
  </si>
  <si>
    <t>Stefan Lundgren</t>
  </si>
  <si>
    <t>Ole Smevoll</t>
  </si>
  <si>
    <t xml:space="preserve">Jean  Hansen </t>
  </si>
  <si>
    <t>Asko Alatalo</t>
  </si>
  <si>
    <t xml:space="preserve">Niels  Christiansen </t>
  </si>
  <si>
    <t xml:space="preserve">Jan  Madsen </t>
  </si>
  <si>
    <t>Jan Vegar Studsrud</t>
  </si>
  <si>
    <t>Panu Mikkola</t>
  </si>
  <si>
    <t>Hans Petter Kirkerød</t>
  </si>
  <si>
    <t xml:space="preserve">Kristian Vestbjerg  Lassen </t>
  </si>
  <si>
    <t xml:space="preserve">Jørn Henrik  Jensen </t>
  </si>
  <si>
    <t>Juha Toivonen</t>
  </si>
  <si>
    <t xml:space="preserve">Per  Henriksen </t>
  </si>
  <si>
    <t>Eero Nivukoski</t>
  </si>
  <si>
    <t>Juha Koskinen</t>
  </si>
  <si>
    <t>Resultat Trap</t>
  </si>
  <si>
    <t>Summa,</t>
  </si>
  <si>
    <t>Marcus Pollack</t>
  </si>
  <si>
    <t>Manno Mynttinen</t>
  </si>
  <si>
    <t>Resultat sporting</t>
  </si>
  <si>
    <t>skott</t>
  </si>
  <si>
    <t>Summa:</t>
  </si>
  <si>
    <t>Resultat lag totalt</t>
  </si>
  <si>
    <t>Älg+</t>
  </si>
  <si>
    <t>Kula</t>
  </si>
  <si>
    <t>Hagel</t>
  </si>
  <si>
    <t>Totalt</t>
  </si>
  <si>
    <t>Trap</t>
  </si>
  <si>
    <t>Norge 1</t>
  </si>
  <si>
    <t>Sverige 1</t>
  </si>
  <si>
    <t>Finland 1</t>
  </si>
  <si>
    <t>Norge 2</t>
  </si>
  <si>
    <t>Sverige 2</t>
  </si>
  <si>
    <t>Danmark 1</t>
  </si>
  <si>
    <t>Sverige 3</t>
  </si>
  <si>
    <t>Finland 2</t>
  </si>
  <si>
    <t>Norge 3</t>
  </si>
  <si>
    <t>Sverige 4</t>
  </si>
  <si>
    <t>Norge 4</t>
  </si>
  <si>
    <t>Finland 3</t>
  </si>
  <si>
    <t>Danmark 2</t>
  </si>
  <si>
    <t>Finland 4</t>
  </si>
  <si>
    <t>Danmark 3</t>
  </si>
  <si>
    <t>Danmark 4</t>
  </si>
  <si>
    <t>Resultat totalt</t>
  </si>
  <si>
    <t>Älg +</t>
  </si>
  <si>
    <t xml:space="preserve">Aage Teglgaard </t>
  </si>
  <si>
    <t>Snitt per gren</t>
  </si>
  <si>
    <t>Dam</t>
  </si>
  <si>
    <t>Älg</t>
  </si>
  <si>
    <t>Råbock</t>
  </si>
  <si>
    <t>Sporting</t>
  </si>
  <si>
    <t>Jun</t>
  </si>
  <si>
    <t>Vet</t>
  </si>
  <si>
    <t>Allmän</t>
  </si>
  <si>
    <t>Snittkul-hagel</t>
  </si>
  <si>
    <t>Snitt/gren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</si>
</sst>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66">
    <xf numFmtId="0" fontId="0" fillId="0" borderId="0" xfId="0"/>
    <xf numFmtId="0" fontId="1" fillId="0" borderId="0" xfId="1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 applyBorder="1"/>
    <xf numFmtId="0" fontId="3" fillId="0" borderId="0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" fillId="0" borderId="0" xfId="1"/>
    <xf numFmtId="0" fontId="1" fillId="0" borderId="0" xfId="1" applyBorder="1"/>
    <xf numFmtId="0" fontId="4" fillId="0" borderId="9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5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5" fillId="0" borderId="1" xfId="1" applyFont="1" applyBorder="1" applyAlignment="1" applyProtection="1">
      <alignment horizontal="left"/>
      <protection locked="0"/>
    </xf>
    <xf numFmtId="1" fontId="5" fillId="0" borderId="1" xfId="1" applyNumberFormat="1" applyFont="1" applyBorder="1" applyAlignment="1" applyProtection="1">
      <alignment horizontal="center"/>
      <protection locked="0"/>
    </xf>
    <xf numFmtId="0" fontId="9" fillId="0" borderId="1" xfId="1" applyFont="1" applyBorder="1" applyAlignment="1">
      <alignment horizontal="center"/>
    </xf>
    <xf numFmtId="0" fontId="5" fillId="0" borderId="6" xfId="1" applyFont="1" applyBorder="1" applyAlignment="1" applyProtection="1">
      <alignment horizontal="left"/>
      <protection locked="0"/>
    </xf>
    <xf numFmtId="1" fontId="9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 applyProtection="1">
      <alignment horizontal="center"/>
      <protection locked="0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" fillId="0" borderId="0" xfId="1"/>
    <xf numFmtId="0" fontId="1" fillId="0" borderId="0" xfId="1" applyBorder="1"/>
    <xf numFmtId="0" fontId="4" fillId="0" borderId="9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5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1" fillId="0" borderId="0" xfId="1" applyBorder="1"/>
    <xf numFmtId="0" fontId="4" fillId="0" borderId="9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5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" fillId="0" borderId="0" xfId="1"/>
    <xf numFmtId="0" fontId="1" fillId="0" borderId="0" xfId="1" applyBorder="1"/>
    <xf numFmtId="0" fontId="4" fillId="0" borderId="9" xfId="1" applyFont="1" applyBorder="1" applyAlignment="1">
      <alignment horizontal="center"/>
    </xf>
    <xf numFmtId="0" fontId="5" fillId="0" borderId="7" xfId="1" applyFont="1" applyBorder="1" applyProtection="1">
      <protection locked="0"/>
    </xf>
    <xf numFmtId="0" fontId="5" fillId="0" borderId="7" xfId="1" applyFont="1" applyBorder="1" applyAlignment="1" applyProtection="1">
      <alignment horizontal="left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left"/>
    </xf>
    <xf numFmtId="0" fontId="5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" fontId="4" fillId="0" borderId="1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1" fontId="13" fillId="0" borderId="11" xfId="1" applyNumberFormat="1" applyFont="1" applyBorder="1" applyAlignment="1">
      <alignment horizontal="center"/>
    </xf>
    <xf numFmtId="1" fontId="13" fillId="0" borderId="1" xfId="1" applyNumberFormat="1" applyFont="1" applyBorder="1" applyAlignment="1">
      <alignment horizontal="center"/>
    </xf>
    <xf numFmtId="0" fontId="10" fillId="0" borderId="5" xfId="1" applyFont="1" applyBorder="1"/>
    <xf numFmtId="1" fontId="10" fillId="0" borderId="11" xfId="1" applyNumberFormat="1" applyFont="1" applyBorder="1" applyAlignment="1">
      <alignment horizontal="center"/>
    </xf>
    <xf numFmtId="1" fontId="10" fillId="0" borderId="1" xfId="1" applyNumberFormat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" fillId="0" borderId="26" xfId="1" applyBorder="1"/>
    <xf numFmtId="0" fontId="13" fillId="0" borderId="27" xfId="1" applyFont="1" applyBorder="1" applyAlignment="1">
      <alignment horizontal="center"/>
    </xf>
    <xf numFmtId="0" fontId="4" fillId="0" borderId="6" xfId="1" applyFont="1" applyFill="1" applyBorder="1" applyAlignment="1">
      <alignment horizontal="left"/>
    </xf>
    <xf numFmtId="0" fontId="13" fillId="0" borderId="6" xfId="1" applyFont="1" applyBorder="1"/>
    <xf numFmtId="0" fontId="11" fillId="0" borderId="6" xfId="1" applyFont="1" applyBorder="1" applyAlignment="1">
      <alignment horizontal="left"/>
    </xf>
    <xf numFmtId="0" fontId="11" fillId="0" borderId="2" xfId="1" applyFont="1" applyBorder="1" applyAlignment="1">
      <alignment horizontal="right"/>
    </xf>
    <xf numFmtId="0" fontId="12" fillId="0" borderId="3" xfId="1" applyFont="1" applyBorder="1"/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" fillId="0" borderId="0" xfId="1"/>
    <xf numFmtId="0" fontId="4" fillId="0" borderId="0" xfId="1" applyFont="1"/>
    <xf numFmtId="0" fontId="5" fillId="0" borderId="7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6" fillId="0" borderId="9" xfId="1" applyFont="1" applyBorder="1"/>
    <xf numFmtId="0" fontId="3" fillId="0" borderId="9" xfId="1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5" fillId="0" borderId="1" xfId="1" applyFont="1" applyBorder="1" applyAlignment="1" applyProtection="1">
      <alignment horizontal="left"/>
      <protection locked="0"/>
    </xf>
    <xf numFmtId="1" fontId="5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5" xfId="1" applyFont="1" applyBorder="1"/>
    <xf numFmtId="0" fontId="9" fillId="0" borderId="1" xfId="1" applyFont="1" applyBorder="1" applyAlignment="1">
      <alignment horizontal="center"/>
    </xf>
    <xf numFmtId="0" fontId="5" fillId="0" borderId="5" xfId="1" applyFont="1" applyBorder="1" applyProtection="1">
      <protection locked="0"/>
    </xf>
    <xf numFmtId="0" fontId="9" fillId="0" borderId="11" xfId="1" applyFont="1" applyBorder="1" applyAlignment="1">
      <alignment horizontal="center"/>
    </xf>
    <xf numFmtId="0" fontId="5" fillId="0" borderId="18" xfId="1" applyFont="1" applyBorder="1" applyAlignment="1" applyProtection="1">
      <alignment horizontal="left"/>
      <protection locked="0"/>
    </xf>
    <xf numFmtId="0" fontId="9" fillId="0" borderId="16" xfId="1" applyFont="1" applyBorder="1" applyAlignment="1">
      <alignment horizontal="center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 applyProtection="1">
      <alignment horizontal="left"/>
      <protection locked="0"/>
    </xf>
    <xf numFmtId="0" fontId="10" fillId="0" borderId="15" xfId="1" applyFont="1" applyBorder="1" applyAlignment="1">
      <alignment horizontal="right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4" fillId="0" borderId="7" xfId="1" applyFont="1" applyBorder="1" applyAlignment="1" applyProtection="1">
      <alignment horizontal="center"/>
      <protection locked="0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" fillId="0" borderId="23" xfId="1" applyBorder="1"/>
    <xf numFmtId="1" fontId="9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>
      <alignment horizontal="center"/>
    </xf>
    <xf numFmtId="1" fontId="5" fillId="0" borderId="11" xfId="1" applyNumberFormat="1" applyFont="1" applyBorder="1" applyAlignment="1" applyProtection="1">
      <alignment horizontal="center"/>
      <protection locked="0"/>
    </xf>
    <xf numFmtId="1" fontId="4" fillId="0" borderId="11" xfId="1" applyNumberFormat="1" applyFont="1" applyBorder="1" applyAlignment="1" applyProtection="1">
      <alignment horizontal="center"/>
      <protection locked="0"/>
    </xf>
    <xf numFmtId="0" fontId="5" fillId="0" borderId="11" xfId="1" applyFont="1" applyBorder="1" applyAlignment="1" applyProtection="1">
      <alignment horizontal="lef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5" fillId="0" borderId="19" xfId="1" applyFont="1" applyBorder="1" applyAlignment="1" applyProtection="1">
      <alignment horizontal="left"/>
      <protection locked="0"/>
    </xf>
    <xf numFmtId="0" fontId="1" fillId="0" borderId="0" xfId="1"/>
    <xf numFmtId="0" fontId="4" fillId="0" borderId="0" xfId="1" applyFont="1"/>
    <xf numFmtId="0" fontId="5" fillId="0" borderId="7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6" fillId="0" borderId="9" xfId="1" applyFont="1" applyBorder="1"/>
    <xf numFmtId="0" fontId="3" fillId="0" borderId="9" xfId="1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5" fillId="0" borderId="1" xfId="1" applyFont="1" applyBorder="1" applyAlignment="1" applyProtection="1">
      <alignment horizontal="left"/>
      <protection locked="0"/>
    </xf>
    <xf numFmtId="1" fontId="5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5" xfId="1" applyFont="1" applyBorder="1"/>
    <xf numFmtId="0" fontId="9" fillId="0" borderId="1" xfId="1" applyFont="1" applyBorder="1" applyAlignment="1">
      <alignment horizontal="center"/>
    </xf>
    <xf numFmtId="0" fontId="5" fillId="0" borderId="5" xfId="1" applyFont="1" applyBorder="1" applyProtection="1">
      <protection locked="0"/>
    </xf>
    <xf numFmtId="0" fontId="9" fillId="0" borderId="11" xfId="1" applyFont="1" applyBorder="1" applyAlignment="1">
      <alignment horizontal="center"/>
    </xf>
    <xf numFmtId="0" fontId="5" fillId="0" borderId="18" xfId="1" applyFont="1" applyBorder="1" applyAlignment="1" applyProtection="1">
      <alignment horizontal="left"/>
      <protection locked="0"/>
    </xf>
    <xf numFmtId="0" fontId="9" fillId="0" borderId="16" xfId="1" applyFont="1" applyBorder="1" applyAlignment="1">
      <alignment horizontal="center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 applyProtection="1">
      <alignment horizontal="left"/>
      <protection locked="0"/>
    </xf>
    <xf numFmtId="0" fontId="10" fillId="0" borderId="15" xfId="1" applyFont="1" applyBorder="1" applyAlignment="1">
      <alignment horizontal="right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4" fillId="0" borderId="7" xfId="1" applyFont="1" applyBorder="1" applyAlignment="1" applyProtection="1">
      <alignment horizontal="center"/>
      <protection locked="0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" fillId="0" borderId="23" xfId="1" applyBorder="1"/>
    <xf numFmtId="1" fontId="9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>
      <alignment horizontal="center"/>
    </xf>
    <xf numFmtId="1" fontId="5" fillId="0" borderId="11" xfId="1" applyNumberFormat="1" applyFont="1" applyBorder="1" applyAlignment="1" applyProtection="1">
      <alignment horizontal="center"/>
      <protection locked="0"/>
    </xf>
    <xf numFmtId="1" fontId="4" fillId="0" borderId="11" xfId="1" applyNumberFormat="1" applyFont="1" applyBorder="1" applyAlignment="1" applyProtection="1">
      <alignment horizontal="center"/>
      <protection locked="0"/>
    </xf>
    <xf numFmtId="0" fontId="5" fillId="0" borderId="11" xfId="1" applyFont="1" applyBorder="1" applyAlignment="1" applyProtection="1">
      <alignment horizontal="lef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5" fillId="0" borderId="19" xfId="1" applyFont="1" applyBorder="1" applyAlignment="1" applyProtection="1">
      <alignment horizontal="left"/>
      <protection locked="0"/>
    </xf>
    <xf numFmtId="0" fontId="1" fillId="0" borderId="0" xfId="1"/>
    <xf numFmtId="0" fontId="4" fillId="0" borderId="0" xfId="1" applyFont="1"/>
    <xf numFmtId="0" fontId="5" fillId="0" borderId="7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6" fillId="0" borderId="9" xfId="1" applyFont="1" applyBorder="1"/>
    <xf numFmtId="0" fontId="3" fillId="0" borderId="9" xfId="1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5" fillId="0" borderId="1" xfId="1" applyFont="1" applyBorder="1" applyAlignment="1" applyProtection="1">
      <alignment horizontal="left"/>
      <protection locked="0"/>
    </xf>
    <xf numFmtId="1" fontId="5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5" xfId="1" applyFont="1" applyBorder="1"/>
    <xf numFmtId="0" fontId="9" fillId="0" borderId="1" xfId="1" applyFont="1" applyBorder="1" applyAlignment="1">
      <alignment horizontal="center"/>
    </xf>
    <xf numFmtId="0" fontId="5" fillId="0" borderId="5" xfId="1" applyFont="1" applyBorder="1" applyProtection="1">
      <protection locked="0"/>
    </xf>
    <xf numFmtId="0" fontId="9" fillId="0" borderId="11" xfId="1" applyFont="1" applyBorder="1" applyAlignment="1">
      <alignment horizontal="center"/>
    </xf>
    <xf numFmtId="0" fontId="5" fillId="0" borderId="18" xfId="1" applyFont="1" applyBorder="1" applyAlignment="1" applyProtection="1">
      <alignment horizontal="left"/>
      <protection locked="0"/>
    </xf>
    <xf numFmtId="0" fontId="9" fillId="0" borderId="16" xfId="1" applyFont="1" applyBorder="1" applyAlignment="1">
      <alignment horizontal="center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 applyProtection="1">
      <alignment horizontal="left"/>
      <protection locked="0"/>
    </xf>
    <xf numFmtId="0" fontId="10" fillId="0" borderId="15" xfId="1" applyFont="1" applyBorder="1" applyAlignment="1">
      <alignment horizontal="right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4" fillId="0" borderId="7" xfId="1" applyFont="1" applyBorder="1" applyAlignment="1" applyProtection="1">
      <alignment horizontal="center"/>
      <protection locked="0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" fillId="0" borderId="23" xfId="1" applyBorder="1"/>
    <xf numFmtId="1" fontId="9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>
      <alignment horizontal="center"/>
    </xf>
    <xf numFmtId="1" fontId="5" fillId="0" borderId="11" xfId="1" applyNumberFormat="1" applyFont="1" applyBorder="1" applyAlignment="1" applyProtection="1">
      <alignment horizontal="center"/>
      <protection locked="0"/>
    </xf>
    <xf numFmtId="1" fontId="4" fillId="0" borderId="11" xfId="1" applyNumberFormat="1" applyFont="1" applyBorder="1" applyAlignment="1" applyProtection="1">
      <alignment horizontal="center"/>
      <protection locked="0"/>
    </xf>
    <xf numFmtId="0" fontId="5" fillId="0" borderId="11" xfId="1" applyFont="1" applyBorder="1" applyAlignment="1" applyProtection="1">
      <alignment horizontal="lef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5" fillId="0" borderId="19" xfId="1" applyFont="1" applyBorder="1" applyAlignment="1" applyProtection="1">
      <alignment horizontal="left"/>
      <protection locked="0"/>
    </xf>
    <xf numFmtId="0" fontId="1" fillId="0" borderId="0" xfId="1"/>
    <xf numFmtId="0" fontId="4" fillId="0" borderId="0" xfId="1" applyFont="1"/>
    <xf numFmtId="0" fontId="5" fillId="0" borderId="7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6" fillId="0" borderId="9" xfId="1" applyFont="1" applyBorder="1"/>
    <xf numFmtId="0" fontId="3" fillId="0" borderId="9" xfId="1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5" fillId="0" borderId="1" xfId="1" applyFont="1" applyBorder="1" applyAlignment="1" applyProtection="1">
      <alignment horizontal="left"/>
      <protection locked="0"/>
    </xf>
    <xf numFmtId="1" fontId="5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5" xfId="1" applyFont="1" applyBorder="1"/>
    <xf numFmtId="0" fontId="9" fillId="0" borderId="1" xfId="1" applyFont="1" applyBorder="1" applyAlignment="1">
      <alignment horizontal="center"/>
    </xf>
    <xf numFmtId="0" fontId="5" fillId="0" borderId="5" xfId="1" applyFont="1" applyBorder="1" applyProtection="1">
      <protection locked="0"/>
    </xf>
    <xf numFmtId="0" fontId="9" fillId="0" borderId="11" xfId="1" applyFont="1" applyBorder="1" applyAlignment="1">
      <alignment horizontal="center"/>
    </xf>
    <xf numFmtId="0" fontId="5" fillId="0" borderId="18" xfId="1" applyFont="1" applyBorder="1" applyAlignment="1" applyProtection="1">
      <alignment horizontal="left"/>
      <protection locked="0"/>
    </xf>
    <xf numFmtId="0" fontId="9" fillId="0" borderId="16" xfId="1" applyFont="1" applyBorder="1" applyAlignment="1">
      <alignment horizontal="center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 applyProtection="1">
      <alignment horizontal="left"/>
      <protection locked="0"/>
    </xf>
    <xf numFmtId="0" fontId="10" fillId="0" borderId="15" xfId="1" applyFont="1" applyBorder="1" applyAlignment="1">
      <alignment horizontal="right"/>
    </xf>
    <xf numFmtId="0" fontId="9" fillId="0" borderId="2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4" fillId="0" borderId="7" xfId="1" applyFont="1" applyBorder="1" applyAlignment="1" applyProtection="1">
      <alignment horizontal="center"/>
      <protection locked="0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" fillId="0" borderId="23" xfId="1" applyBorder="1"/>
    <xf numFmtId="1" fontId="9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>
      <alignment horizontal="center"/>
    </xf>
    <xf numFmtId="1" fontId="5" fillId="0" borderId="11" xfId="1" applyNumberFormat="1" applyFont="1" applyBorder="1" applyAlignment="1" applyProtection="1">
      <alignment horizontal="center"/>
      <protection locked="0"/>
    </xf>
    <xf numFmtId="1" fontId="4" fillId="0" borderId="11" xfId="1" applyNumberFormat="1" applyFont="1" applyBorder="1" applyAlignment="1" applyProtection="1">
      <alignment horizontal="center"/>
      <protection locked="0"/>
    </xf>
    <xf numFmtId="0" fontId="5" fillId="0" borderId="11" xfId="1" applyFont="1" applyBorder="1" applyAlignment="1" applyProtection="1">
      <alignment horizontal="lef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5" fillId="0" borderId="19" xfId="1" applyFont="1" applyBorder="1" applyAlignment="1" applyProtection="1">
      <alignment horizontal="left"/>
      <protection locked="0"/>
    </xf>
    <xf numFmtId="0" fontId="8" fillId="0" borderId="15" xfId="1" applyFont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10" fillId="0" borderId="15" xfId="1" applyFont="1" applyBorder="1" applyAlignment="1">
      <alignment horizontal="left"/>
    </xf>
    <xf numFmtId="0" fontId="10" fillId="0" borderId="15" xfId="1" applyFont="1" applyBorder="1" applyAlignment="1">
      <alignment horizontal="right"/>
    </xf>
    <xf numFmtId="1" fontId="0" fillId="0" borderId="0" xfId="0" applyNumberFormat="1"/>
    <xf numFmtId="169" fontId="0" fillId="0" borderId="0" xfId="0" applyNumberFormat="1"/>
    <xf numFmtId="0" fontId="12" fillId="0" borderId="0" xfId="0" applyFont="1"/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I14" sqref="I14"/>
    </sheetView>
  </sheetViews>
  <sheetFormatPr defaultRowHeight="15" x14ac:dyDescent="0.25"/>
  <cols>
    <col min="3" max="3" width="28.5703125" bestFit="1" customWidth="1"/>
    <col min="4" max="4" width="10.42578125" bestFit="1" customWidth="1"/>
  </cols>
  <sheetData>
    <row r="1" spans="1:8" ht="21" thickBot="1" x14ac:dyDescent="0.35">
      <c r="A1" s="408"/>
      <c r="B1" s="420"/>
      <c r="C1" s="430" t="s">
        <v>189</v>
      </c>
      <c r="D1" s="559" t="s">
        <v>84</v>
      </c>
      <c r="E1" s="559"/>
      <c r="F1" s="559"/>
      <c r="G1" s="422"/>
      <c r="H1" s="421"/>
    </row>
    <row r="2" spans="1:8" ht="25.5" x14ac:dyDescent="0.35">
      <c r="A2" s="431" t="s">
        <v>2</v>
      </c>
      <c r="B2" s="410" t="s">
        <v>3</v>
      </c>
      <c r="C2" s="414"/>
      <c r="D2" s="415"/>
      <c r="E2" s="416"/>
      <c r="F2" s="416"/>
      <c r="G2" s="411" t="s">
        <v>190</v>
      </c>
      <c r="H2" s="411"/>
    </row>
    <row r="3" spans="1:8" ht="16.5" thickBot="1" x14ac:dyDescent="0.3">
      <c r="A3" s="432" t="s">
        <v>85</v>
      </c>
      <c r="B3" s="427" t="s">
        <v>5</v>
      </c>
      <c r="C3" s="424" t="s">
        <v>6</v>
      </c>
      <c r="D3" s="426" t="s">
        <v>7</v>
      </c>
      <c r="E3" s="409" t="s">
        <v>169</v>
      </c>
      <c r="F3" s="409" t="s">
        <v>170</v>
      </c>
      <c r="G3" s="409" t="s">
        <v>172</v>
      </c>
      <c r="H3" s="433" t="s">
        <v>171</v>
      </c>
    </row>
    <row r="4" spans="1:8" ht="15.75" x14ac:dyDescent="0.25">
      <c r="A4" s="436"/>
      <c r="B4" s="425">
        <v>1</v>
      </c>
      <c r="C4" s="444" t="s">
        <v>90</v>
      </c>
      <c r="D4" s="442" t="s">
        <v>15</v>
      </c>
      <c r="E4" s="440">
        <v>189</v>
      </c>
      <c r="F4" s="440">
        <v>196</v>
      </c>
      <c r="G4" s="443">
        <v>187</v>
      </c>
      <c r="H4" s="441">
        <v>385</v>
      </c>
    </row>
    <row r="5" spans="1:8" ht="16.5" thickBot="1" x14ac:dyDescent="0.3">
      <c r="A5" s="434" t="s">
        <v>9</v>
      </c>
      <c r="B5" s="423">
        <v>2</v>
      </c>
      <c r="C5" s="429" t="s">
        <v>104</v>
      </c>
      <c r="D5" s="417" t="s">
        <v>21</v>
      </c>
      <c r="E5" s="418">
        <v>185</v>
      </c>
      <c r="F5" s="418">
        <v>192</v>
      </c>
      <c r="G5" s="437">
        <v>187</v>
      </c>
      <c r="H5" s="438">
        <v>377</v>
      </c>
    </row>
    <row r="6" spans="1:8" ht="16.5" thickBot="1" x14ac:dyDescent="0.3">
      <c r="A6" s="435">
        <v>73</v>
      </c>
      <c r="B6" s="423">
        <v>3</v>
      </c>
      <c r="C6" s="429" t="s">
        <v>115</v>
      </c>
      <c r="D6" s="417" t="s">
        <v>25</v>
      </c>
      <c r="E6" s="418">
        <v>182</v>
      </c>
      <c r="F6" s="418">
        <v>192</v>
      </c>
      <c r="G6" s="437">
        <v>180</v>
      </c>
      <c r="H6" s="438">
        <v>374</v>
      </c>
    </row>
    <row r="7" spans="1:8" ht="15.75" x14ac:dyDescent="0.25">
      <c r="A7" s="407"/>
      <c r="B7" s="423">
        <v>4</v>
      </c>
      <c r="C7" s="428" t="s">
        <v>107</v>
      </c>
      <c r="D7" s="413" t="s">
        <v>25</v>
      </c>
      <c r="E7" s="412">
        <v>185</v>
      </c>
      <c r="F7" s="412">
        <v>188</v>
      </c>
      <c r="G7" s="439">
        <v>178</v>
      </c>
      <c r="H7" s="419">
        <v>373</v>
      </c>
    </row>
    <row r="8" spans="1:8" ht="15.75" x14ac:dyDescent="0.25">
      <c r="A8" s="407"/>
      <c r="B8" s="423">
        <v>5</v>
      </c>
      <c r="C8" s="429" t="s">
        <v>89</v>
      </c>
      <c r="D8" s="417" t="s">
        <v>11</v>
      </c>
      <c r="E8" s="418">
        <v>188</v>
      </c>
      <c r="F8" s="418">
        <v>184</v>
      </c>
      <c r="G8" s="437">
        <v>183</v>
      </c>
      <c r="H8" s="438">
        <v>372</v>
      </c>
    </row>
    <row r="9" spans="1:8" ht="15.75" x14ac:dyDescent="0.25">
      <c r="A9" s="407"/>
      <c r="B9" s="423">
        <v>6</v>
      </c>
      <c r="C9" s="429" t="s">
        <v>95</v>
      </c>
      <c r="D9" s="417" t="s">
        <v>11</v>
      </c>
      <c r="E9" s="418">
        <v>188</v>
      </c>
      <c r="F9" s="418">
        <v>184</v>
      </c>
      <c r="G9" s="437">
        <v>182</v>
      </c>
      <c r="H9" s="438">
        <v>372</v>
      </c>
    </row>
    <row r="10" spans="1:8" ht="15.75" x14ac:dyDescent="0.25">
      <c r="A10" s="407"/>
      <c r="B10" s="423">
        <v>7</v>
      </c>
      <c r="C10" s="429" t="s">
        <v>87</v>
      </c>
      <c r="D10" s="417" t="s">
        <v>11</v>
      </c>
      <c r="E10" s="418">
        <v>195</v>
      </c>
      <c r="F10" s="418">
        <v>176</v>
      </c>
      <c r="G10" s="437">
        <v>192</v>
      </c>
      <c r="H10" s="438">
        <v>371</v>
      </c>
    </row>
    <row r="11" spans="1:8" ht="15.75" x14ac:dyDescent="0.25">
      <c r="A11" s="407"/>
      <c r="B11" s="423">
        <v>8</v>
      </c>
      <c r="C11" s="429" t="s">
        <v>117</v>
      </c>
      <c r="D11" s="417" t="s">
        <v>11</v>
      </c>
      <c r="E11" s="418">
        <v>179</v>
      </c>
      <c r="F11" s="418">
        <v>192</v>
      </c>
      <c r="G11" s="437">
        <v>176</v>
      </c>
      <c r="H11" s="438">
        <v>371</v>
      </c>
    </row>
    <row r="12" spans="1:8" ht="15.75" x14ac:dyDescent="0.25">
      <c r="A12" s="407"/>
      <c r="B12" s="423">
        <v>9</v>
      </c>
      <c r="C12" s="429" t="s">
        <v>100</v>
      </c>
      <c r="D12" s="417" t="s">
        <v>25</v>
      </c>
      <c r="E12" s="418">
        <v>185</v>
      </c>
      <c r="F12" s="418">
        <v>184</v>
      </c>
      <c r="G12" s="437">
        <v>180</v>
      </c>
      <c r="H12" s="438">
        <v>369</v>
      </c>
    </row>
    <row r="13" spans="1:8" ht="15.75" x14ac:dyDescent="0.25">
      <c r="A13" s="407"/>
      <c r="B13" s="423">
        <v>10</v>
      </c>
      <c r="C13" s="428" t="s">
        <v>102</v>
      </c>
      <c r="D13" s="413" t="s">
        <v>15</v>
      </c>
      <c r="E13" s="412">
        <v>185</v>
      </c>
      <c r="F13" s="412">
        <v>184</v>
      </c>
      <c r="G13" s="439">
        <v>180</v>
      </c>
      <c r="H13" s="419">
        <v>369</v>
      </c>
    </row>
    <row r="14" spans="1:8" ht="15.75" x14ac:dyDescent="0.25">
      <c r="A14" s="407"/>
      <c r="B14" s="423">
        <v>11</v>
      </c>
      <c r="C14" s="429" t="s">
        <v>97</v>
      </c>
      <c r="D14" s="417" t="s">
        <v>25</v>
      </c>
      <c r="E14" s="418">
        <v>184</v>
      </c>
      <c r="F14" s="418">
        <v>184</v>
      </c>
      <c r="G14" s="437">
        <v>189</v>
      </c>
      <c r="H14" s="438">
        <v>368</v>
      </c>
    </row>
    <row r="15" spans="1:8" ht="15.75" x14ac:dyDescent="0.25">
      <c r="A15" s="407"/>
      <c r="B15" s="423">
        <v>12</v>
      </c>
      <c r="C15" s="429" t="s">
        <v>93</v>
      </c>
      <c r="D15" s="417" t="s">
        <v>15</v>
      </c>
      <c r="E15" s="418">
        <v>184</v>
      </c>
      <c r="F15" s="418">
        <v>184</v>
      </c>
      <c r="G15" s="437">
        <v>182</v>
      </c>
      <c r="H15" s="438">
        <v>368</v>
      </c>
    </row>
    <row r="16" spans="1:8" ht="15.75" x14ac:dyDescent="0.25">
      <c r="A16" s="407"/>
      <c r="B16" s="423">
        <v>13</v>
      </c>
      <c r="C16" s="429" t="s">
        <v>91</v>
      </c>
      <c r="D16" s="417" t="s">
        <v>25</v>
      </c>
      <c r="E16" s="418">
        <v>187</v>
      </c>
      <c r="F16" s="418">
        <v>180</v>
      </c>
      <c r="G16" s="437">
        <v>178</v>
      </c>
      <c r="H16" s="438">
        <v>367</v>
      </c>
    </row>
    <row r="17" spans="1:8" ht="15.75" x14ac:dyDescent="0.25">
      <c r="A17" s="407"/>
      <c r="B17" s="423">
        <v>14</v>
      </c>
      <c r="C17" s="429" t="s">
        <v>105</v>
      </c>
      <c r="D17" s="417" t="s">
        <v>25</v>
      </c>
      <c r="E17" s="418">
        <v>165</v>
      </c>
      <c r="F17" s="418">
        <v>200</v>
      </c>
      <c r="G17" s="437">
        <v>187</v>
      </c>
      <c r="H17" s="438">
        <v>365</v>
      </c>
    </row>
    <row r="18" spans="1:8" ht="15.75" x14ac:dyDescent="0.25">
      <c r="A18" s="407"/>
      <c r="B18" s="423">
        <v>15</v>
      </c>
      <c r="C18" s="429" t="s">
        <v>98</v>
      </c>
      <c r="D18" s="417" t="s">
        <v>11</v>
      </c>
      <c r="E18" s="418">
        <v>181</v>
      </c>
      <c r="F18" s="418">
        <v>184</v>
      </c>
      <c r="G18" s="437">
        <v>172</v>
      </c>
      <c r="H18" s="438">
        <v>365</v>
      </c>
    </row>
    <row r="19" spans="1:8" ht="15.75" x14ac:dyDescent="0.25">
      <c r="A19" s="407"/>
      <c r="B19" s="423">
        <v>16</v>
      </c>
      <c r="C19" s="428" t="s">
        <v>103</v>
      </c>
      <c r="D19" s="413" t="s">
        <v>25</v>
      </c>
      <c r="E19" s="412">
        <v>184</v>
      </c>
      <c r="F19" s="412">
        <v>180</v>
      </c>
      <c r="G19" s="439">
        <v>183</v>
      </c>
      <c r="H19" s="419">
        <v>364</v>
      </c>
    </row>
    <row r="20" spans="1:8" ht="15.75" x14ac:dyDescent="0.25">
      <c r="A20" s="407"/>
      <c r="B20" s="423">
        <v>17</v>
      </c>
      <c r="C20" s="428" t="s">
        <v>125</v>
      </c>
      <c r="D20" s="413" t="s">
        <v>11</v>
      </c>
      <c r="E20" s="412">
        <v>176</v>
      </c>
      <c r="F20" s="412">
        <v>188</v>
      </c>
      <c r="G20" s="439">
        <v>172</v>
      </c>
      <c r="H20" s="419">
        <v>364</v>
      </c>
    </row>
    <row r="21" spans="1:8" ht="15.75" x14ac:dyDescent="0.25">
      <c r="A21" s="407"/>
      <c r="B21" s="423">
        <v>18</v>
      </c>
      <c r="C21" s="428" t="s">
        <v>108</v>
      </c>
      <c r="D21" s="413" t="s">
        <v>25</v>
      </c>
      <c r="E21" s="412">
        <v>179</v>
      </c>
      <c r="F21" s="412">
        <v>184</v>
      </c>
      <c r="G21" s="439">
        <v>170</v>
      </c>
      <c r="H21" s="419">
        <v>363</v>
      </c>
    </row>
    <row r="22" spans="1:8" ht="15.75" x14ac:dyDescent="0.25">
      <c r="A22" s="407"/>
      <c r="B22" s="423">
        <v>19</v>
      </c>
      <c r="C22" s="429" t="s">
        <v>111</v>
      </c>
      <c r="D22" s="417" t="s">
        <v>25</v>
      </c>
      <c r="E22" s="418">
        <v>174</v>
      </c>
      <c r="F22" s="418">
        <v>188</v>
      </c>
      <c r="G22" s="437">
        <v>181</v>
      </c>
      <c r="H22" s="438">
        <v>362</v>
      </c>
    </row>
    <row r="23" spans="1:8" ht="15.75" x14ac:dyDescent="0.25">
      <c r="A23" s="407"/>
      <c r="B23" s="423">
        <v>20</v>
      </c>
      <c r="C23" s="429" t="s">
        <v>113</v>
      </c>
      <c r="D23" s="417" t="s">
        <v>21</v>
      </c>
      <c r="E23" s="418">
        <v>182</v>
      </c>
      <c r="F23" s="418">
        <v>180</v>
      </c>
      <c r="G23" s="437">
        <v>177</v>
      </c>
      <c r="H23" s="438">
        <v>362</v>
      </c>
    </row>
    <row r="24" spans="1:8" ht="15.75" x14ac:dyDescent="0.25">
      <c r="A24" s="407"/>
      <c r="B24" s="423">
        <v>21</v>
      </c>
      <c r="C24" s="429" t="s">
        <v>109</v>
      </c>
      <c r="D24" s="417" t="s">
        <v>15</v>
      </c>
      <c r="E24" s="418">
        <v>172</v>
      </c>
      <c r="F24" s="418">
        <v>188</v>
      </c>
      <c r="G24" s="437">
        <v>177</v>
      </c>
      <c r="H24" s="438">
        <v>360</v>
      </c>
    </row>
    <row r="25" spans="1:8" ht="15.75" x14ac:dyDescent="0.25">
      <c r="A25" s="407"/>
      <c r="B25" s="423">
        <v>22</v>
      </c>
      <c r="C25" s="429" t="s">
        <v>120</v>
      </c>
      <c r="D25" s="417" t="s">
        <v>11</v>
      </c>
      <c r="E25" s="418">
        <v>179</v>
      </c>
      <c r="F25" s="418">
        <v>180</v>
      </c>
      <c r="G25" s="437">
        <v>170</v>
      </c>
      <c r="H25" s="438">
        <v>359</v>
      </c>
    </row>
    <row r="26" spans="1:8" ht="15.75" x14ac:dyDescent="0.25">
      <c r="A26" s="407"/>
      <c r="B26" s="423">
        <v>23</v>
      </c>
      <c r="C26" s="429" t="s">
        <v>92</v>
      </c>
      <c r="D26" s="417" t="s">
        <v>21</v>
      </c>
      <c r="E26" s="418">
        <v>189</v>
      </c>
      <c r="F26" s="418">
        <v>164</v>
      </c>
      <c r="G26" s="437">
        <v>178</v>
      </c>
      <c r="H26" s="438">
        <v>353</v>
      </c>
    </row>
    <row r="27" spans="1:8" ht="15.75" x14ac:dyDescent="0.25">
      <c r="A27" s="407"/>
      <c r="B27" s="423">
        <v>24</v>
      </c>
      <c r="C27" s="429" t="s">
        <v>122</v>
      </c>
      <c r="D27" s="417" t="s">
        <v>25</v>
      </c>
      <c r="E27" s="418">
        <v>181</v>
      </c>
      <c r="F27" s="418">
        <v>172</v>
      </c>
      <c r="G27" s="437">
        <v>174</v>
      </c>
      <c r="H27" s="438">
        <v>353</v>
      </c>
    </row>
    <row r="28" spans="1:8" ht="15.75" x14ac:dyDescent="0.25">
      <c r="A28" s="407"/>
      <c r="B28" s="423">
        <v>25</v>
      </c>
      <c r="C28" s="429" t="s">
        <v>129</v>
      </c>
      <c r="D28" s="417" t="s">
        <v>11</v>
      </c>
      <c r="E28" s="418">
        <v>174</v>
      </c>
      <c r="F28" s="418">
        <v>176</v>
      </c>
      <c r="G28" s="437">
        <v>166</v>
      </c>
      <c r="H28" s="438">
        <v>350</v>
      </c>
    </row>
    <row r="29" spans="1:8" ht="15.75" x14ac:dyDescent="0.25">
      <c r="A29" s="407"/>
      <c r="B29" s="423">
        <v>26</v>
      </c>
      <c r="C29" s="429" t="s">
        <v>124</v>
      </c>
      <c r="D29" s="417" t="s">
        <v>25</v>
      </c>
      <c r="E29" s="418">
        <v>170</v>
      </c>
      <c r="F29" s="418">
        <v>176</v>
      </c>
      <c r="G29" s="437">
        <v>181</v>
      </c>
      <c r="H29" s="438">
        <v>346</v>
      </c>
    </row>
    <row r="30" spans="1:8" ht="15.75" x14ac:dyDescent="0.25">
      <c r="A30" s="407"/>
      <c r="B30" s="423">
        <v>27</v>
      </c>
      <c r="C30" s="429" t="s">
        <v>99</v>
      </c>
      <c r="D30" s="417" t="s">
        <v>25</v>
      </c>
      <c r="E30" s="418">
        <v>157</v>
      </c>
      <c r="F30" s="418">
        <v>188</v>
      </c>
      <c r="G30" s="437">
        <v>180</v>
      </c>
      <c r="H30" s="438">
        <v>345</v>
      </c>
    </row>
    <row r="31" spans="1:8" ht="15.75" x14ac:dyDescent="0.25">
      <c r="A31" s="407"/>
      <c r="B31" s="423">
        <v>28</v>
      </c>
      <c r="C31" s="429" t="s">
        <v>121</v>
      </c>
      <c r="D31" s="417" t="s">
        <v>15</v>
      </c>
      <c r="E31" s="418">
        <v>155</v>
      </c>
      <c r="F31" s="418">
        <v>188</v>
      </c>
      <c r="G31" s="437">
        <v>170</v>
      </c>
      <c r="H31" s="438">
        <v>343</v>
      </c>
    </row>
    <row r="32" spans="1:8" ht="15.75" x14ac:dyDescent="0.25">
      <c r="A32" s="407"/>
      <c r="B32" s="423">
        <v>29</v>
      </c>
      <c r="C32" s="428" t="s">
        <v>137</v>
      </c>
      <c r="D32" s="413" t="s">
        <v>25</v>
      </c>
      <c r="E32" s="412">
        <v>163</v>
      </c>
      <c r="F32" s="412">
        <v>180</v>
      </c>
      <c r="G32" s="439">
        <v>166</v>
      </c>
      <c r="H32" s="419">
        <v>343</v>
      </c>
    </row>
    <row r="33" spans="1:8" ht="15.75" x14ac:dyDescent="0.25">
      <c r="A33" s="407"/>
      <c r="B33" s="423">
        <v>30</v>
      </c>
      <c r="C33" s="429" t="s">
        <v>112</v>
      </c>
      <c r="D33" s="417" t="s">
        <v>21</v>
      </c>
      <c r="E33" s="418">
        <v>179</v>
      </c>
      <c r="F33" s="418">
        <v>164</v>
      </c>
      <c r="G33" s="437">
        <v>165</v>
      </c>
      <c r="H33" s="438">
        <v>343</v>
      </c>
    </row>
    <row r="34" spans="1:8" ht="15.75" x14ac:dyDescent="0.25">
      <c r="A34" s="407"/>
      <c r="B34" s="423">
        <v>31</v>
      </c>
      <c r="C34" s="429" t="s">
        <v>110</v>
      </c>
      <c r="D34" s="417" t="s">
        <v>15</v>
      </c>
      <c r="E34" s="418">
        <v>182</v>
      </c>
      <c r="F34" s="418">
        <v>160</v>
      </c>
      <c r="G34" s="437">
        <v>157</v>
      </c>
      <c r="H34" s="438">
        <v>342</v>
      </c>
    </row>
    <row r="35" spans="1:8" ht="15.75" x14ac:dyDescent="0.25">
      <c r="A35" s="407"/>
      <c r="B35" s="423">
        <v>32</v>
      </c>
      <c r="C35" s="429" t="s">
        <v>118</v>
      </c>
      <c r="D35" s="417" t="s">
        <v>11</v>
      </c>
      <c r="E35" s="418">
        <v>173</v>
      </c>
      <c r="F35" s="418">
        <v>168</v>
      </c>
      <c r="G35" s="437">
        <v>168</v>
      </c>
      <c r="H35" s="438">
        <v>341</v>
      </c>
    </row>
    <row r="36" spans="1:8" ht="15.75" x14ac:dyDescent="0.25">
      <c r="A36" s="407"/>
      <c r="B36" s="423">
        <v>33</v>
      </c>
      <c r="C36" s="428" t="s">
        <v>126</v>
      </c>
      <c r="D36" s="413" t="s">
        <v>11</v>
      </c>
      <c r="E36" s="412">
        <v>176</v>
      </c>
      <c r="F36" s="412">
        <v>164</v>
      </c>
      <c r="G36" s="439">
        <v>172</v>
      </c>
      <c r="H36" s="419">
        <v>340</v>
      </c>
    </row>
    <row r="37" spans="1:8" ht="15.75" x14ac:dyDescent="0.25">
      <c r="A37" s="407"/>
      <c r="B37" s="423">
        <v>34</v>
      </c>
      <c r="C37" s="429" t="s">
        <v>131</v>
      </c>
      <c r="D37" s="417" t="s">
        <v>25</v>
      </c>
      <c r="E37" s="418">
        <v>172</v>
      </c>
      <c r="F37" s="418">
        <v>168</v>
      </c>
      <c r="G37" s="437">
        <v>165</v>
      </c>
      <c r="H37" s="438">
        <v>340</v>
      </c>
    </row>
    <row r="38" spans="1:8" ht="15.75" x14ac:dyDescent="0.25">
      <c r="A38" s="407"/>
      <c r="B38" s="423">
        <v>35</v>
      </c>
      <c r="C38" s="429" t="s">
        <v>155</v>
      </c>
      <c r="D38" s="417" t="s">
        <v>21</v>
      </c>
      <c r="E38" s="418">
        <v>152</v>
      </c>
      <c r="F38" s="418">
        <v>188</v>
      </c>
      <c r="G38" s="437">
        <v>159</v>
      </c>
      <c r="H38" s="438">
        <v>340</v>
      </c>
    </row>
    <row r="39" spans="1:8" ht="15.75" x14ac:dyDescent="0.25">
      <c r="A39" s="407"/>
      <c r="B39" s="423">
        <v>36</v>
      </c>
      <c r="C39" s="429" t="s">
        <v>96</v>
      </c>
      <c r="D39" s="417" t="s">
        <v>15</v>
      </c>
      <c r="E39" s="418">
        <v>175</v>
      </c>
      <c r="F39" s="418">
        <v>164</v>
      </c>
      <c r="G39" s="437">
        <v>161</v>
      </c>
      <c r="H39" s="438">
        <v>339</v>
      </c>
    </row>
    <row r="40" spans="1:8" ht="15.75" x14ac:dyDescent="0.25">
      <c r="A40" s="407"/>
      <c r="B40" s="423">
        <v>37</v>
      </c>
      <c r="C40" s="429" t="s">
        <v>151</v>
      </c>
      <c r="D40" s="417" t="s">
        <v>25</v>
      </c>
      <c r="E40" s="418">
        <v>166</v>
      </c>
      <c r="F40" s="418">
        <v>172</v>
      </c>
      <c r="G40" s="437">
        <v>153</v>
      </c>
      <c r="H40" s="438">
        <v>338</v>
      </c>
    </row>
    <row r="41" spans="1:8" ht="15.75" x14ac:dyDescent="0.25">
      <c r="A41" s="407"/>
      <c r="B41" s="423">
        <v>38</v>
      </c>
      <c r="C41" s="428" t="s">
        <v>146</v>
      </c>
      <c r="D41" s="413" t="s">
        <v>25</v>
      </c>
      <c r="E41" s="412">
        <v>169</v>
      </c>
      <c r="F41" s="412">
        <v>168</v>
      </c>
      <c r="G41" s="439">
        <v>163</v>
      </c>
      <c r="H41" s="419">
        <v>337</v>
      </c>
    </row>
    <row r="42" spans="1:8" ht="15.75" x14ac:dyDescent="0.25">
      <c r="A42" s="407"/>
      <c r="B42" s="423">
        <v>39</v>
      </c>
      <c r="C42" s="429" t="s">
        <v>88</v>
      </c>
      <c r="D42" s="417" t="s">
        <v>11</v>
      </c>
      <c r="E42" s="418">
        <v>180</v>
      </c>
      <c r="F42" s="418">
        <v>156</v>
      </c>
      <c r="G42" s="437">
        <v>175</v>
      </c>
      <c r="H42" s="438">
        <v>336</v>
      </c>
    </row>
    <row r="43" spans="1:8" ht="15.75" x14ac:dyDescent="0.25">
      <c r="A43" s="407"/>
      <c r="B43" s="423">
        <v>40</v>
      </c>
      <c r="C43" s="429" t="s">
        <v>139</v>
      </c>
      <c r="D43" s="417" t="s">
        <v>21</v>
      </c>
      <c r="E43" s="418">
        <v>160</v>
      </c>
      <c r="F43" s="418">
        <v>176</v>
      </c>
      <c r="G43" s="437">
        <v>162</v>
      </c>
      <c r="H43" s="438">
        <v>336</v>
      </c>
    </row>
    <row r="44" spans="1:8" ht="15.75" x14ac:dyDescent="0.25">
      <c r="A44" s="407"/>
      <c r="B44" s="423">
        <v>41</v>
      </c>
      <c r="C44" s="428" t="s">
        <v>130</v>
      </c>
      <c r="D44" s="413" t="s">
        <v>25</v>
      </c>
      <c r="E44" s="412">
        <v>175</v>
      </c>
      <c r="F44" s="412">
        <v>160</v>
      </c>
      <c r="G44" s="439">
        <v>153</v>
      </c>
      <c r="H44" s="419">
        <v>335</v>
      </c>
    </row>
    <row r="45" spans="1:8" ht="15.75" x14ac:dyDescent="0.25">
      <c r="A45" s="407"/>
      <c r="B45" s="423">
        <v>42</v>
      </c>
      <c r="C45" s="429" t="s">
        <v>157</v>
      </c>
      <c r="D45" s="417" t="s">
        <v>21</v>
      </c>
      <c r="E45" s="418">
        <v>138</v>
      </c>
      <c r="F45" s="418">
        <v>196</v>
      </c>
      <c r="G45" s="437">
        <v>160</v>
      </c>
      <c r="H45" s="438">
        <v>334</v>
      </c>
    </row>
    <row r="46" spans="1:8" ht="15.75" x14ac:dyDescent="0.25">
      <c r="A46" s="407"/>
      <c r="B46" s="423">
        <v>43</v>
      </c>
      <c r="C46" s="428" t="s">
        <v>133</v>
      </c>
      <c r="D46" s="413" t="s">
        <v>11</v>
      </c>
      <c r="E46" s="412">
        <v>165</v>
      </c>
      <c r="F46" s="412">
        <v>168</v>
      </c>
      <c r="G46" s="439">
        <v>156</v>
      </c>
      <c r="H46" s="419">
        <v>333</v>
      </c>
    </row>
    <row r="47" spans="1:8" ht="15.75" x14ac:dyDescent="0.25">
      <c r="A47" s="407"/>
      <c r="B47" s="423">
        <v>44</v>
      </c>
      <c r="C47" s="429" t="s">
        <v>153</v>
      </c>
      <c r="D47" s="417" t="s">
        <v>25</v>
      </c>
      <c r="E47" s="418">
        <v>165</v>
      </c>
      <c r="F47" s="418">
        <v>168</v>
      </c>
      <c r="G47" s="437">
        <v>148</v>
      </c>
      <c r="H47" s="438">
        <v>333</v>
      </c>
    </row>
    <row r="48" spans="1:8" ht="15.75" x14ac:dyDescent="0.25">
      <c r="A48" s="407"/>
      <c r="B48" s="423">
        <v>45</v>
      </c>
      <c r="C48" s="429" t="s">
        <v>136</v>
      </c>
      <c r="D48" s="417" t="s">
        <v>15</v>
      </c>
      <c r="E48" s="418">
        <v>152</v>
      </c>
      <c r="F48" s="418">
        <v>180</v>
      </c>
      <c r="G48" s="437">
        <v>163</v>
      </c>
      <c r="H48" s="438">
        <v>332</v>
      </c>
    </row>
    <row r="49" spans="1:8" ht="15.75" x14ac:dyDescent="0.25">
      <c r="A49" s="407"/>
      <c r="B49" s="423">
        <v>46</v>
      </c>
      <c r="C49" s="429" t="s">
        <v>119</v>
      </c>
      <c r="D49" s="417" t="s">
        <v>15</v>
      </c>
      <c r="E49" s="418">
        <v>179</v>
      </c>
      <c r="F49" s="418">
        <v>152</v>
      </c>
      <c r="G49" s="437">
        <v>167</v>
      </c>
      <c r="H49" s="438">
        <v>331</v>
      </c>
    </row>
    <row r="50" spans="1:8" ht="15.75" x14ac:dyDescent="0.25">
      <c r="A50" s="407"/>
      <c r="B50" s="423">
        <v>47</v>
      </c>
      <c r="C50" s="429" t="s">
        <v>94</v>
      </c>
      <c r="D50" s="417" t="s">
        <v>11</v>
      </c>
      <c r="E50" s="418">
        <v>178</v>
      </c>
      <c r="F50" s="418">
        <v>152</v>
      </c>
      <c r="G50" s="437">
        <v>162</v>
      </c>
      <c r="H50" s="438">
        <v>330</v>
      </c>
    </row>
    <row r="51" spans="1:8" ht="15.75" x14ac:dyDescent="0.25">
      <c r="A51" s="407"/>
      <c r="B51" s="423">
        <v>48</v>
      </c>
      <c r="C51" s="429" t="s">
        <v>128</v>
      </c>
      <c r="D51" s="417" t="s">
        <v>15</v>
      </c>
      <c r="E51" s="418">
        <v>174</v>
      </c>
      <c r="F51" s="418">
        <v>156</v>
      </c>
      <c r="G51" s="437">
        <v>146</v>
      </c>
      <c r="H51" s="438">
        <v>330</v>
      </c>
    </row>
    <row r="52" spans="1:8" ht="15.75" x14ac:dyDescent="0.25">
      <c r="A52" s="407"/>
      <c r="B52" s="423">
        <v>49</v>
      </c>
      <c r="C52" s="429" t="s">
        <v>132</v>
      </c>
      <c r="D52" s="417" t="s">
        <v>11</v>
      </c>
      <c r="E52" s="418">
        <v>153</v>
      </c>
      <c r="F52" s="418">
        <v>176</v>
      </c>
      <c r="G52" s="437">
        <v>169</v>
      </c>
      <c r="H52" s="438">
        <v>329</v>
      </c>
    </row>
    <row r="53" spans="1:8" ht="15.75" x14ac:dyDescent="0.25">
      <c r="A53" s="407"/>
      <c r="B53" s="423">
        <v>50</v>
      </c>
      <c r="C53" s="428" t="s">
        <v>148</v>
      </c>
      <c r="D53" s="413" t="s">
        <v>15</v>
      </c>
      <c r="E53" s="412">
        <v>169</v>
      </c>
      <c r="F53" s="412">
        <v>160</v>
      </c>
      <c r="G53" s="439">
        <v>139</v>
      </c>
      <c r="H53" s="419">
        <v>329</v>
      </c>
    </row>
    <row r="54" spans="1:8" ht="15.75" x14ac:dyDescent="0.25">
      <c r="A54" s="407"/>
      <c r="B54" s="423">
        <v>51</v>
      </c>
      <c r="C54" s="429" t="s">
        <v>123</v>
      </c>
      <c r="D54" s="417" t="s">
        <v>11</v>
      </c>
      <c r="E54" s="418">
        <v>168</v>
      </c>
      <c r="F54" s="418">
        <v>160</v>
      </c>
      <c r="G54" s="437">
        <v>153</v>
      </c>
      <c r="H54" s="438">
        <v>328</v>
      </c>
    </row>
    <row r="55" spans="1:8" ht="15.75" x14ac:dyDescent="0.25">
      <c r="A55" s="407"/>
      <c r="B55" s="423">
        <v>52</v>
      </c>
      <c r="C55" s="429" t="s">
        <v>140</v>
      </c>
      <c r="D55" s="417" t="s">
        <v>25</v>
      </c>
      <c r="E55" s="418">
        <v>172</v>
      </c>
      <c r="F55" s="418">
        <v>156</v>
      </c>
      <c r="G55" s="437">
        <v>142</v>
      </c>
      <c r="H55" s="438">
        <v>328</v>
      </c>
    </row>
    <row r="56" spans="1:8" ht="15.75" x14ac:dyDescent="0.25">
      <c r="A56" s="407"/>
      <c r="B56" s="423">
        <v>53</v>
      </c>
      <c r="C56" s="429" t="s">
        <v>101</v>
      </c>
      <c r="D56" s="417" t="s">
        <v>11</v>
      </c>
      <c r="E56" s="418">
        <v>174</v>
      </c>
      <c r="F56" s="418">
        <v>152</v>
      </c>
      <c r="G56" s="437">
        <v>164</v>
      </c>
      <c r="H56" s="438">
        <v>326</v>
      </c>
    </row>
    <row r="57" spans="1:8" ht="15.75" x14ac:dyDescent="0.25">
      <c r="A57" s="407"/>
      <c r="B57" s="423">
        <v>54</v>
      </c>
      <c r="C57" s="429" t="s">
        <v>150</v>
      </c>
      <c r="D57" s="417" t="s">
        <v>21</v>
      </c>
      <c r="E57" s="418">
        <v>166</v>
      </c>
      <c r="F57" s="418">
        <v>160</v>
      </c>
      <c r="G57" s="437">
        <v>158</v>
      </c>
      <c r="H57" s="438">
        <v>326</v>
      </c>
    </row>
    <row r="58" spans="1:8" ht="15.75" x14ac:dyDescent="0.25">
      <c r="A58" s="407"/>
      <c r="B58" s="423">
        <v>55</v>
      </c>
      <c r="C58" s="428" t="s">
        <v>158</v>
      </c>
      <c r="D58" s="413" t="s">
        <v>15</v>
      </c>
      <c r="E58" s="412">
        <v>152</v>
      </c>
      <c r="F58" s="412">
        <v>172</v>
      </c>
      <c r="G58" s="439">
        <v>144</v>
      </c>
      <c r="H58" s="419">
        <v>324</v>
      </c>
    </row>
    <row r="59" spans="1:8" ht="15.75" x14ac:dyDescent="0.25">
      <c r="A59" s="407"/>
      <c r="B59" s="423">
        <v>56</v>
      </c>
      <c r="C59" s="429" t="s">
        <v>156</v>
      </c>
      <c r="D59" s="417" t="s">
        <v>15</v>
      </c>
      <c r="E59" s="418">
        <v>151</v>
      </c>
      <c r="F59" s="418">
        <v>172</v>
      </c>
      <c r="G59" s="437">
        <v>146</v>
      </c>
      <c r="H59" s="438">
        <v>323</v>
      </c>
    </row>
    <row r="60" spans="1:8" ht="15.75" x14ac:dyDescent="0.25">
      <c r="A60" s="407"/>
      <c r="B60" s="423">
        <v>57</v>
      </c>
      <c r="C60" s="429" t="s">
        <v>144</v>
      </c>
      <c r="D60" s="417" t="s">
        <v>15</v>
      </c>
      <c r="E60" s="418">
        <v>162</v>
      </c>
      <c r="F60" s="418">
        <v>160</v>
      </c>
      <c r="G60" s="437">
        <v>140</v>
      </c>
      <c r="H60" s="438">
        <v>322</v>
      </c>
    </row>
    <row r="61" spans="1:8" ht="15.75" x14ac:dyDescent="0.25">
      <c r="A61" s="407"/>
      <c r="B61" s="423">
        <v>58</v>
      </c>
      <c r="C61" s="429" t="s">
        <v>135</v>
      </c>
      <c r="D61" s="417" t="s">
        <v>25</v>
      </c>
      <c r="E61" s="418">
        <v>169</v>
      </c>
      <c r="F61" s="418">
        <v>152</v>
      </c>
      <c r="G61" s="437">
        <v>163</v>
      </c>
      <c r="H61" s="438">
        <v>321</v>
      </c>
    </row>
    <row r="62" spans="1:8" ht="15.75" x14ac:dyDescent="0.25">
      <c r="A62" s="407"/>
      <c r="B62" s="423">
        <v>59</v>
      </c>
      <c r="C62" s="429" t="s">
        <v>127</v>
      </c>
      <c r="D62" s="417" t="s">
        <v>15</v>
      </c>
      <c r="E62" s="418">
        <v>168</v>
      </c>
      <c r="F62" s="418">
        <v>152</v>
      </c>
      <c r="G62" s="437">
        <v>147</v>
      </c>
      <c r="H62" s="438">
        <v>320</v>
      </c>
    </row>
    <row r="63" spans="1:8" ht="15.75" x14ac:dyDescent="0.25">
      <c r="A63" s="407"/>
      <c r="B63" s="423">
        <v>60</v>
      </c>
      <c r="C63" s="428" t="s">
        <v>141</v>
      </c>
      <c r="D63" s="413" t="s">
        <v>11</v>
      </c>
      <c r="E63" s="412">
        <v>151</v>
      </c>
      <c r="F63" s="412">
        <v>168</v>
      </c>
      <c r="G63" s="439">
        <v>157</v>
      </c>
      <c r="H63" s="419">
        <v>319</v>
      </c>
    </row>
    <row r="64" spans="1:8" ht="15.75" x14ac:dyDescent="0.25">
      <c r="A64" s="407"/>
      <c r="B64" s="423">
        <v>61</v>
      </c>
      <c r="C64" s="429" t="s">
        <v>142</v>
      </c>
      <c r="D64" s="417" t="s">
        <v>11</v>
      </c>
      <c r="E64" s="418">
        <v>147</v>
      </c>
      <c r="F64" s="418">
        <v>172</v>
      </c>
      <c r="G64" s="437">
        <v>157</v>
      </c>
      <c r="H64" s="438">
        <v>319</v>
      </c>
    </row>
    <row r="65" spans="1:8" ht="15.75" x14ac:dyDescent="0.25">
      <c r="A65" s="407"/>
      <c r="B65" s="423">
        <v>62</v>
      </c>
      <c r="C65" s="428" t="s">
        <v>116</v>
      </c>
      <c r="D65" s="413" t="s">
        <v>15</v>
      </c>
      <c r="E65" s="412">
        <v>174</v>
      </c>
      <c r="F65" s="412">
        <v>144</v>
      </c>
      <c r="G65" s="439">
        <v>156</v>
      </c>
      <c r="H65" s="419">
        <v>318</v>
      </c>
    </row>
    <row r="66" spans="1:8" ht="15.75" x14ac:dyDescent="0.25">
      <c r="A66" s="407"/>
      <c r="B66" s="423">
        <v>63</v>
      </c>
      <c r="C66" s="429" t="s">
        <v>145</v>
      </c>
      <c r="D66" s="417" t="s">
        <v>11</v>
      </c>
      <c r="E66" s="418">
        <v>141</v>
      </c>
      <c r="F66" s="418">
        <v>176</v>
      </c>
      <c r="G66" s="437">
        <v>160</v>
      </c>
      <c r="H66" s="438">
        <v>317</v>
      </c>
    </row>
    <row r="67" spans="1:8" ht="15.75" x14ac:dyDescent="0.25">
      <c r="A67" s="407"/>
      <c r="B67" s="423">
        <v>64</v>
      </c>
      <c r="C67" s="428" t="s">
        <v>154</v>
      </c>
      <c r="D67" s="413" t="s">
        <v>21</v>
      </c>
      <c r="E67" s="412">
        <v>164</v>
      </c>
      <c r="F67" s="412">
        <v>152</v>
      </c>
      <c r="G67" s="439">
        <v>136</v>
      </c>
      <c r="H67" s="419">
        <v>316</v>
      </c>
    </row>
    <row r="68" spans="1:8" ht="15.75" x14ac:dyDescent="0.25">
      <c r="A68" s="407"/>
      <c r="B68" s="423">
        <v>65</v>
      </c>
      <c r="C68" s="429" t="s">
        <v>134</v>
      </c>
      <c r="D68" s="417" t="s">
        <v>21</v>
      </c>
      <c r="E68" s="418">
        <v>162</v>
      </c>
      <c r="F68" s="418">
        <v>152</v>
      </c>
      <c r="G68" s="437">
        <v>136</v>
      </c>
      <c r="H68" s="438">
        <v>314</v>
      </c>
    </row>
    <row r="69" spans="1:8" ht="15.75" x14ac:dyDescent="0.25">
      <c r="A69" s="407"/>
      <c r="B69" s="423">
        <v>66</v>
      </c>
      <c r="C69" s="428" t="s">
        <v>114</v>
      </c>
      <c r="D69" s="413" t="s">
        <v>15</v>
      </c>
      <c r="E69" s="412">
        <v>185</v>
      </c>
      <c r="F69" s="412">
        <v>128</v>
      </c>
      <c r="G69" s="439">
        <v>149</v>
      </c>
      <c r="H69" s="419">
        <v>313</v>
      </c>
    </row>
    <row r="70" spans="1:8" ht="15.75" x14ac:dyDescent="0.25">
      <c r="A70" s="407"/>
      <c r="B70" s="423">
        <v>67</v>
      </c>
      <c r="C70" s="429" t="s">
        <v>106</v>
      </c>
      <c r="D70" s="417" t="s">
        <v>11</v>
      </c>
      <c r="E70" s="418">
        <v>151</v>
      </c>
      <c r="F70" s="418">
        <v>160</v>
      </c>
      <c r="G70" s="437">
        <v>163</v>
      </c>
      <c r="H70" s="438">
        <v>311</v>
      </c>
    </row>
    <row r="71" spans="1:8" ht="15.75" x14ac:dyDescent="0.25">
      <c r="A71" s="407"/>
      <c r="B71" s="423">
        <v>68</v>
      </c>
      <c r="C71" s="429" t="s">
        <v>147</v>
      </c>
      <c r="D71" s="417" t="s">
        <v>21</v>
      </c>
      <c r="E71" s="418">
        <v>168</v>
      </c>
      <c r="F71" s="418">
        <v>140</v>
      </c>
      <c r="G71" s="437">
        <v>131</v>
      </c>
      <c r="H71" s="438">
        <v>308</v>
      </c>
    </row>
    <row r="72" spans="1:8" ht="15.75" x14ac:dyDescent="0.25">
      <c r="A72" s="407"/>
      <c r="B72" s="423">
        <v>69</v>
      </c>
      <c r="C72" s="429" t="s">
        <v>149</v>
      </c>
      <c r="D72" s="417" t="s">
        <v>21</v>
      </c>
      <c r="E72" s="418">
        <v>156</v>
      </c>
      <c r="F72" s="418">
        <v>144</v>
      </c>
      <c r="G72" s="437">
        <v>130</v>
      </c>
      <c r="H72" s="438">
        <v>300</v>
      </c>
    </row>
    <row r="73" spans="1:8" ht="15.75" x14ac:dyDescent="0.25">
      <c r="A73" s="407"/>
      <c r="B73" s="423">
        <v>70</v>
      </c>
      <c r="C73" s="429" t="s">
        <v>152</v>
      </c>
      <c r="D73" s="417" t="s">
        <v>15</v>
      </c>
      <c r="E73" s="418">
        <v>142</v>
      </c>
      <c r="F73" s="418">
        <v>156</v>
      </c>
      <c r="G73" s="437">
        <v>153</v>
      </c>
      <c r="H73" s="438">
        <v>298</v>
      </c>
    </row>
    <row r="74" spans="1:8" ht="15.75" x14ac:dyDescent="0.25">
      <c r="A74" s="407"/>
      <c r="B74" s="423">
        <v>71</v>
      </c>
      <c r="C74" s="429" t="s">
        <v>138</v>
      </c>
      <c r="D74" s="417" t="s">
        <v>21</v>
      </c>
      <c r="E74" s="418">
        <v>141</v>
      </c>
      <c r="F74" s="418">
        <v>156</v>
      </c>
      <c r="G74" s="437">
        <v>146</v>
      </c>
      <c r="H74" s="438">
        <v>297</v>
      </c>
    </row>
    <row r="75" spans="1:8" ht="15.75" x14ac:dyDescent="0.25">
      <c r="A75" s="407"/>
      <c r="B75" s="423">
        <v>72</v>
      </c>
      <c r="C75" s="429" t="s">
        <v>143</v>
      </c>
      <c r="D75" s="417" t="s">
        <v>15</v>
      </c>
      <c r="E75" s="418">
        <v>141</v>
      </c>
      <c r="F75" s="418">
        <v>152</v>
      </c>
      <c r="G75" s="437">
        <v>165</v>
      </c>
      <c r="H75" s="438">
        <v>293</v>
      </c>
    </row>
    <row r="76" spans="1:8" ht="15.75" x14ac:dyDescent="0.25">
      <c r="A76" s="407"/>
      <c r="B76" s="423">
        <v>73</v>
      </c>
      <c r="C76" s="429" t="s">
        <v>159</v>
      </c>
      <c r="D76" s="417" t="s">
        <v>15</v>
      </c>
      <c r="E76" s="418">
        <v>156</v>
      </c>
      <c r="F76" s="418">
        <v>128</v>
      </c>
      <c r="G76" s="437">
        <v>145</v>
      </c>
      <c r="H76" s="438">
        <v>284</v>
      </c>
    </row>
  </sheetData>
  <mergeCells count="1">
    <mergeCell ref="D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40" workbookViewId="0">
      <selection activeCell="E78" sqref="E78"/>
    </sheetView>
  </sheetViews>
  <sheetFormatPr defaultRowHeight="15" x14ac:dyDescent="0.25"/>
  <cols>
    <col min="3" max="3" width="28.42578125" customWidth="1"/>
    <col min="4" max="4" width="14.5703125" customWidth="1"/>
    <col min="5" max="5" width="18.7109375" customWidth="1"/>
  </cols>
  <sheetData>
    <row r="1" spans="1:5" ht="21" thickBot="1" x14ac:dyDescent="0.35">
      <c r="A1" s="1"/>
      <c r="B1" s="72"/>
      <c r="C1" s="86" t="s">
        <v>83</v>
      </c>
      <c r="D1" s="560" t="s">
        <v>84</v>
      </c>
      <c r="E1" s="560"/>
    </row>
    <row r="2" spans="1:5" ht="15.75" x14ac:dyDescent="0.25">
      <c r="A2" s="89" t="s">
        <v>2</v>
      </c>
      <c r="B2" s="87" t="s">
        <v>3</v>
      </c>
      <c r="C2" s="76"/>
      <c r="D2" s="77"/>
      <c r="E2" s="82"/>
    </row>
    <row r="3" spans="1:5" ht="16.5" thickBot="1" x14ac:dyDescent="0.3">
      <c r="A3" s="90" t="s">
        <v>85</v>
      </c>
      <c r="B3" s="88" t="s">
        <v>5</v>
      </c>
      <c r="C3" s="73" t="s">
        <v>6</v>
      </c>
      <c r="D3" s="74" t="s">
        <v>7</v>
      </c>
      <c r="E3" s="83" t="s">
        <v>86</v>
      </c>
    </row>
    <row r="4" spans="1:5" ht="15.75" x14ac:dyDescent="0.25">
      <c r="A4" s="75" t="s">
        <v>9</v>
      </c>
      <c r="B4" s="78">
        <v>1</v>
      </c>
      <c r="C4" s="80" t="s">
        <v>87</v>
      </c>
      <c r="D4" s="80" t="s">
        <v>11</v>
      </c>
      <c r="E4" s="84">
        <v>96</v>
      </c>
    </row>
    <row r="5" spans="1:5" ht="16.5" thickBot="1" x14ac:dyDescent="0.3">
      <c r="A5" s="91" t="s">
        <v>12</v>
      </c>
      <c r="B5" s="79">
        <v>2</v>
      </c>
      <c r="C5" s="81" t="s">
        <v>88</v>
      </c>
      <c r="D5" s="81" t="s">
        <v>11</v>
      </c>
      <c r="E5" s="85">
        <v>95</v>
      </c>
    </row>
    <row r="6" spans="1:5" ht="16.5" thickBot="1" x14ac:dyDescent="0.3">
      <c r="A6" s="92">
        <v>73</v>
      </c>
      <c r="B6" s="79">
        <v>3</v>
      </c>
      <c r="C6" s="81" t="s">
        <v>89</v>
      </c>
      <c r="D6" s="81" t="s">
        <v>11</v>
      </c>
      <c r="E6" s="85">
        <v>91</v>
      </c>
    </row>
    <row r="7" spans="1:5" ht="15.75" x14ac:dyDescent="0.25">
      <c r="A7" s="71"/>
      <c r="B7" s="79">
        <v>4</v>
      </c>
      <c r="C7" s="81" t="s">
        <v>90</v>
      </c>
      <c r="D7" s="81" t="s">
        <v>15</v>
      </c>
      <c r="E7" s="85">
        <v>91</v>
      </c>
    </row>
    <row r="8" spans="1:5" ht="15.75" x14ac:dyDescent="0.25">
      <c r="A8" s="71"/>
      <c r="B8" s="79">
        <v>5</v>
      </c>
      <c r="C8" s="81" t="s">
        <v>91</v>
      </c>
      <c r="D8" s="81" t="s">
        <v>25</v>
      </c>
      <c r="E8" s="85">
        <v>90</v>
      </c>
    </row>
    <row r="9" spans="1:5" ht="15.75" x14ac:dyDescent="0.25">
      <c r="A9" s="71"/>
      <c r="B9" s="79">
        <v>5</v>
      </c>
      <c r="C9" s="81" t="s">
        <v>92</v>
      </c>
      <c r="D9" s="81" t="s">
        <v>21</v>
      </c>
      <c r="E9" s="85">
        <v>90</v>
      </c>
    </row>
    <row r="10" spans="1:5" ht="15.75" x14ac:dyDescent="0.25">
      <c r="A10" s="71"/>
      <c r="B10" s="79">
        <v>5</v>
      </c>
      <c r="C10" s="81" t="s">
        <v>93</v>
      </c>
      <c r="D10" s="81" t="s">
        <v>15</v>
      </c>
      <c r="E10" s="85">
        <v>90</v>
      </c>
    </row>
    <row r="11" spans="1:5" ht="15.75" x14ac:dyDescent="0.25">
      <c r="A11" s="71"/>
      <c r="B11" s="79">
        <v>5</v>
      </c>
      <c r="C11" s="81" t="s">
        <v>94</v>
      </c>
      <c r="D11" s="81" t="s">
        <v>11</v>
      </c>
      <c r="E11" s="85">
        <v>90</v>
      </c>
    </row>
    <row r="12" spans="1:5" ht="15.75" x14ac:dyDescent="0.25">
      <c r="A12" s="71"/>
      <c r="B12" s="79">
        <v>5</v>
      </c>
      <c r="C12" s="81" t="s">
        <v>95</v>
      </c>
      <c r="D12" s="81" t="s">
        <v>11</v>
      </c>
      <c r="E12" s="85">
        <v>90</v>
      </c>
    </row>
    <row r="13" spans="1:5" ht="15.75" x14ac:dyDescent="0.25">
      <c r="A13" s="71"/>
      <c r="B13" s="79">
        <v>10</v>
      </c>
      <c r="C13" s="81" t="s">
        <v>96</v>
      </c>
      <c r="D13" s="81" t="s">
        <v>15</v>
      </c>
      <c r="E13" s="85">
        <v>89</v>
      </c>
    </row>
    <row r="14" spans="1:5" ht="15.75" x14ac:dyDescent="0.25">
      <c r="A14" s="71"/>
      <c r="B14" s="79">
        <v>10</v>
      </c>
      <c r="C14" s="81" t="s">
        <v>97</v>
      </c>
      <c r="D14" s="81" t="s">
        <v>25</v>
      </c>
      <c r="E14" s="85">
        <v>89</v>
      </c>
    </row>
    <row r="15" spans="1:5" ht="15.75" x14ac:dyDescent="0.25">
      <c r="A15" s="71"/>
      <c r="B15" s="79">
        <v>12</v>
      </c>
      <c r="C15" s="81" t="s">
        <v>98</v>
      </c>
      <c r="D15" s="81" t="s">
        <v>11</v>
      </c>
      <c r="E15" s="85">
        <v>88</v>
      </c>
    </row>
    <row r="16" spans="1:5" ht="15.75" x14ac:dyDescent="0.25">
      <c r="A16" s="71"/>
      <c r="B16" s="79">
        <v>12</v>
      </c>
      <c r="C16" s="81" t="s">
        <v>99</v>
      </c>
      <c r="D16" s="81" t="s">
        <v>25</v>
      </c>
      <c r="E16" s="85">
        <v>88</v>
      </c>
    </row>
    <row r="17" spans="1:5" ht="15.75" x14ac:dyDescent="0.25">
      <c r="A17" s="71"/>
      <c r="B17" s="79">
        <v>12</v>
      </c>
      <c r="C17" s="81" t="s">
        <v>100</v>
      </c>
      <c r="D17" s="81" t="s">
        <v>25</v>
      </c>
      <c r="E17" s="85">
        <v>88</v>
      </c>
    </row>
    <row r="18" spans="1:5" ht="15.75" x14ac:dyDescent="0.25">
      <c r="A18" s="71"/>
      <c r="B18" s="79">
        <v>12</v>
      </c>
      <c r="C18" s="81" t="s">
        <v>101</v>
      </c>
      <c r="D18" s="81" t="s">
        <v>11</v>
      </c>
      <c r="E18" s="85">
        <v>88</v>
      </c>
    </row>
    <row r="19" spans="1:5" ht="15.75" x14ac:dyDescent="0.25">
      <c r="A19" s="71"/>
      <c r="B19" s="79">
        <v>12</v>
      </c>
      <c r="C19" s="81" t="s">
        <v>102</v>
      </c>
      <c r="D19" s="81" t="s">
        <v>15</v>
      </c>
      <c r="E19" s="85">
        <v>88</v>
      </c>
    </row>
    <row r="20" spans="1:5" ht="15.75" x14ac:dyDescent="0.25">
      <c r="A20" s="71"/>
      <c r="B20" s="79">
        <v>17</v>
      </c>
      <c r="C20" s="81" t="s">
        <v>103</v>
      </c>
      <c r="D20" s="81" t="s">
        <v>25</v>
      </c>
      <c r="E20" s="85">
        <v>87</v>
      </c>
    </row>
    <row r="21" spans="1:5" ht="15.75" x14ac:dyDescent="0.25">
      <c r="A21" s="71"/>
      <c r="B21" s="79">
        <v>17</v>
      </c>
      <c r="C21" s="81" t="s">
        <v>104</v>
      </c>
      <c r="D21" s="81" t="s">
        <v>21</v>
      </c>
      <c r="E21" s="85">
        <v>87</v>
      </c>
    </row>
    <row r="22" spans="1:5" ht="15.75" x14ac:dyDescent="0.25">
      <c r="A22" s="71"/>
      <c r="B22" s="79">
        <v>17</v>
      </c>
      <c r="C22" s="81" t="s">
        <v>105</v>
      </c>
      <c r="D22" s="81" t="s">
        <v>25</v>
      </c>
      <c r="E22" s="85">
        <v>87</v>
      </c>
    </row>
    <row r="23" spans="1:5" ht="15.75" x14ac:dyDescent="0.25">
      <c r="A23" s="71"/>
      <c r="B23" s="79">
        <v>17</v>
      </c>
      <c r="C23" s="81" t="s">
        <v>106</v>
      </c>
      <c r="D23" s="81" t="s">
        <v>11</v>
      </c>
      <c r="E23" s="85">
        <v>87</v>
      </c>
    </row>
    <row r="24" spans="1:5" ht="15.75" x14ac:dyDescent="0.25">
      <c r="A24" s="71"/>
      <c r="B24" s="79">
        <v>21</v>
      </c>
      <c r="C24" s="81" t="s">
        <v>107</v>
      </c>
      <c r="D24" s="81" t="s">
        <v>25</v>
      </c>
      <c r="E24" s="85">
        <v>86</v>
      </c>
    </row>
    <row r="25" spans="1:5" ht="15.75" x14ac:dyDescent="0.25">
      <c r="A25" s="71"/>
      <c r="B25" s="79">
        <v>21</v>
      </c>
      <c r="C25" s="81" t="s">
        <v>108</v>
      </c>
      <c r="D25" s="81" t="s">
        <v>25</v>
      </c>
      <c r="E25" s="85">
        <v>86</v>
      </c>
    </row>
    <row r="26" spans="1:5" ht="15.75" x14ac:dyDescent="0.25">
      <c r="A26" s="71"/>
      <c r="B26" s="79">
        <v>23</v>
      </c>
      <c r="C26" s="81" t="s">
        <v>109</v>
      </c>
      <c r="D26" s="81" t="s">
        <v>15</v>
      </c>
      <c r="E26" s="85">
        <v>85</v>
      </c>
    </row>
    <row r="27" spans="1:5" ht="15.75" x14ac:dyDescent="0.25">
      <c r="A27" s="71"/>
      <c r="B27" s="79">
        <v>23</v>
      </c>
      <c r="C27" s="81" t="s">
        <v>110</v>
      </c>
      <c r="D27" s="81" t="s">
        <v>15</v>
      </c>
      <c r="E27" s="85">
        <v>85</v>
      </c>
    </row>
    <row r="28" spans="1:5" ht="15.75" x14ac:dyDescent="0.25">
      <c r="A28" s="71"/>
      <c r="B28" s="79">
        <v>23</v>
      </c>
      <c r="C28" s="81" t="s">
        <v>111</v>
      </c>
      <c r="D28" s="81" t="s">
        <v>25</v>
      </c>
      <c r="E28" s="85">
        <v>85</v>
      </c>
    </row>
    <row r="29" spans="1:5" ht="15.75" x14ac:dyDescent="0.25">
      <c r="A29" s="71"/>
      <c r="B29" s="79">
        <v>23</v>
      </c>
      <c r="C29" s="81" t="s">
        <v>112</v>
      </c>
      <c r="D29" s="81" t="s">
        <v>21</v>
      </c>
      <c r="E29" s="85">
        <v>85</v>
      </c>
    </row>
    <row r="30" spans="1:5" ht="15.75" x14ac:dyDescent="0.25">
      <c r="A30" s="71"/>
      <c r="B30" s="79">
        <v>23</v>
      </c>
      <c r="C30" s="81" t="s">
        <v>113</v>
      </c>
      <c r="D30" s="81" t="s">
        <v>21</v>
      </c>
      <c r="E30" s="85">
        <v>85</v>
      </c>
    </row>
    <row r="31" spans="1:5" ht="15.75" x14ac:dyDescent="0.25">
      <c r="A31" s="71"/>
      <c r="B31" s="79">
        <v>23</v>
      </c>
      <c r="C31" s="81" t="s">
        <v>114</v>
      </c>
      <c r="D31" s="81" t="s">
        <v>15</v>
      </c>
      <c r="E31" s="85">
        <v>85</v>
      </c>
    </row>
    <row r="32" spans="1:5" ht="15.75" x14ac:dyDescent="0.25">
      <c r="A32" s="71"/>
      <c r="B32" s="79">
        <v>29</v>
      </c>
      <c r="C32" s="81" t="s">
        <v>115</v>
      </c>
      <c r="D32" s="81" t="s">
        <v>25</v>
      </c>
      <c r="E32" s="85">
        <v>84</v>
      </c>
    </row>
    <row r="33" spans="1:5" ht="15.75" x14ac:dyDescent="0.25">
      <c r="A33" s="71"/>
      <c r="B33" s="79">
        <v>29</v>
      </c>
      <c r="C33" s="81" t="s">
        <v>116</v>
      </c>
      <c r="D33" s="81" t="s">
        <v>15</v>
      </c>
      <c r="E33" s="85">
        <v>84</v>
      </c>
    </row>
    <row r="34" spans="1:5" ht="15.75" x14ac:dyDescent="0.25">
      <c r="A34" s="71"/>
      <c r="B34" s="79">
        <v>29</v>
      </c>
      <c r="C34" s="81" t="s">
        <v>117</v>
      </c>
      <c r="D34" s="81" t="s">
        <v>11</v>
      </c>
      <c r="E34" s="85">
        <v>84</v>
      </c>
    </row>
    <row r="35" spans="1:5" ht="15.75" x14ac:dyDescent="0.25">
      <c r="A35" s="71"/>
      <c r="B35" s="79">
        <v>29</v>
      </c>
      <c r="C35" s="81" t="s">
        <v>118</v>
      </c>
      <c r="D35" s="81" t="s">
        <v>11</v>
      </c>
      <c r="E35" s="85">
        <v>84</v>
      </c>
    </row>
    <row r="36" spans="1:5" ht="15.75" x14ac:dyDescent="0.25">
      <c r="A36" s="71"/>
      <c r="B36" s="79">
        <v>33</v>
      </c>
      <c r="C36" s="81" t="s">
        <v>119</v>
      </c>
      <c r="D36" s="81" t="s">
        <v>15</v>
      </c>
      <c r="E36" s="85">
        <v>83</v>
      </c>
    </row>
    <row r="37" spans="1:5" ht="15.75" x14ac:dyDescent="0.25">
      <c r="A37" s="71"/>
      <c r="B37" s="79">
        <v>34</v>
      </c>
      <c r="C37" s="81" t="s">
        <v>120</v>
      </c>
      <c r="D37" s="81" t="s">
        <v>11</v>
      </c>
      <c r="E37" s="85">
        <v>82</v>
      </c>
    </row>
    <row r="38" spans="1:5" ht="15.75" x14ac:dyDescent="0.25">
      <c r="A38" s="71"/>
      <c r="B38" s="79">
        <v>34</v>
      </c>
      <c r="C38" s="81" t="s">
        <v>121</v>
      </c>
      <c r="D38" s="81" t="s">
        <v>15</v>
      </c>
      <c r="E38" s="85">
        <v>82</v>
      </c>
    </row>
    <row r="39" spans="1:5" ht="15.75" x14ac:dyDescent="0.25">
      <c r="A39" s="71"/>
      <c r="B39" s="79">
        <v>34</v>
      </c>
      <c r="C39" s="81" t="s">
        <v>122</v>
      </c>
      <c r="D39" s="81" t="s">
        <v>25</v>
      </c>
      <c r="E39" s="85">
        <v>82</v>
      </c>
    </row>
    <row r="40" spans="1:5" ht="15.75" x14ac:dyDescent="0.25">
      <c r="A40" s="71"/>
      <c r="B40" s="79">
        <v>37</v>
      </c>
      <c r="C40" s="81" t="s">
        <v>123</v>
      </c>
      <c r="D40" s="81" t="s">
        <v>11</v>
      </c>
      <c r="E40" s="85">
        <v>81</v>
      </c>
    </row>
    <row r="41" spans="1:5" ht="15.75" x14ac:dyDescent="0.25">
      <c r="A41" s="71"/>
      <c r="B41" s="79">
        <v>37</v>
      </c>
      <c r="C41" s="81" t="s">
        <v>124</v>
      </c>
      <c r="D41" s="81" t="s">
        <v>25</v>
      </c>
      <c r="E41" s="85">
        <v>81</v>
      </c>
    </row>
    <row r="42" spans="1:5" ht="15.75" x14ac:dyDescent="0.25">
      <c r="A42" s="71"/>
      <c r="B42" s="79">
        <v>39</v>
      </c>
      <c r="C42" s="81" t="s">
        <v>125</v>
      </c>
      <c r="D42" s="81" t="s">
        <v>11</v>
      </c>
      <c r="E42" s="85">
        <v>80</v>
      </c>
    </row>
    <row r="43" spans="1:5" ht="15.75" x14ac:dyDescent="0.25">
      <c r="A43" s="71"/>
      <c r="B43" s="79">
        <v>39</v>
      </c>
      <c r="C43" s="81" t="s">
        <v>126</v>
      </c>
      <c r="D43" s="81" t="s">
        <v>11</v>
      </c>
      <c r="E43" s="85">
        <v>80</v>
      </c>
    </row>
    <row r="44" spans="1:5" ht="15.75" x14ac:dyDescent="0.25">
      <c r="A44" s="71"/>
      <c r="B44" s="79">
        <v>41</v>
      </c>
      <c r="C44" s="81" t="s">
        <v>127</v>
      </c>
      <c r="D44" s="81" t="s">
        <v>15</v>
      </c>
      <c r="E44" s="85">
        <v>79</v>
      </c>
    </row>
    <row r="45" spans="1:5" ht="15.75" x14ac:dyDescent="0.25">
      <c r="A45" s="71"/>
      <c r="B45" s="79">
        <v>42</v>
      </c>
      <c r="C45" s="81" t="s">
        <v>128</v>
      </c>
      <c r="D45" s="81" t="s">
        <v>15</v>
      </c>
      <c r="E45" s="85">
        <v>78</v>
      </c>
    </row>
    <row r="46" spans="1:5" ht="15.75" x14ac:dyDescent="0.25">
      <c r="A46" s="71"/>
      <c r="B46" s="79">
        <v>42</v>
      </c>
      <c r="C46" s="81" t="s">
        <v>129</v>
      </c>
      <c r="D46" s="81" t="s">
        <v>11</v>
      </c>
      <c r="E46" s="85">
        <v>78</v>
      </c>
    </row>
    <row r="47" spans="1:5" ht="15.75" x14ac:dyDescent="0.25">
      <c r="A47" s="71"/>
      <c r="B47" s="79">
        <v>44</v>
      </c>
      <c r="C47" s="81" t="s">
        <v>130</v>
      </c>
      <c r="D47" s="81" t="s">
        <v>25</v>
      </c>
      <c r="E47" s="85">
        <v>77</v>
      </c>
    </row>
    <row r="48" spans="1:5" ht="15.75" x14ac:dyDescent="0.25">
      <c r="A48" s="71"/>
      <c r="B48" s="79">
        <v>44</v>
      </c>
      <c r="C48" s="81" t="s">
        <v>131</v>
      </c>
      <c r="D48" s="81" t="s">
        <v>25</v>
      </c>
      <c r="E48" s="85">
        <v>77</v>
      </c>
    </row>
    <row r="49" spans="1:5" ht="15.75" x14ac:dyDescent="0.25">
      <c r="A49" s="71"/>
      <c r="B49" s="79">
        <v>44</v>
      </c>
      <c r="C49" s="81" t="s">
        <v>132</v>
      </c>
      <c r="D49" s="81" t="s">
        <v>11</v>
      </c>
      <c r="E49" s="85">
        <v>77</v>
      </c>
    </row>
    <row r="50" spans="1:5" ht="15.75" x14ac:dyDescent="0.25">
      <c r="A50" s="71"/>
      <c r="B50" s="79">
        <v>47</v>
      </c>
      <c r="C50" s="81" t="s">
        <v>133</v>
      </c>
      <c r="D50" s="81" t="s">
        <v>11</v>
      </c>
      <c r="E50" s="85">
        <v>76</v>
      </c>
    </row>
    <row r="51" spans="1:5" ht="15.75" x14ac:dyDescent="0.25">
      <c r="A51" s="71"/>
      <c r="B51" s="79">
        <v>47</v>
      </c>
      <c r="C51" s="81" t="s">
        <v>134</v>
      </c>
      <c r="D51" s="81" t="s">
        <v>21</v>
      </c>
      <c r="E51" s="85">
        <v>76</v>
      </c>
    </row>
    <row r="52" spans="1:5" ht="15.75" x14ac:dyDescent="0.25">
      <c r="A52" s="71"/>
      <c r="B52" s="79">
        <v>49</v>
      </c>
      <c r="C52" s="81" t="s">
        <v>135</v>
      </c>
      <c r="D52" s="81" t="s">
        <v>25</v>
      </c>
      <c r="E52" s="85">
        <v>75</v>
      </c>
    </row>
    <row r="53" spans="1:5" ht="15.75" x14ac:dyDescent="0.25">
      <c r="A53" s="71"/>
      <c r="B53" s="79">
        <v>49</v>
      </c>
      <c r="C53" s="81" t="s">
        <v>136</v>
      </c>
      <c r="D53" s="81" t="s">
        <v>15</v>
      </c>
      <c r="E53" s="85">
        <v>75</v>
      </c>
    </row>
    <row r="54" spans="1:5" ht="15.75" x14ac:dyDescent="0.25">
      <c r="A54" s="71"/>
      <c r="B54" s="79">
        <v>51</v>
      </c>
      <c r="C54" s="81" t="s">
        <v>137</v>
      </c>
      <c r="D54" s="81" t="s">
        <v>25</v>
      </c>
      <c r="E54" s="85">
        <v>74</v>
      </c>
    </row>
    <row r="55" spans="1:5" ht="15.75" x14ac:dyDescent="0.25">
      <c r="A55" s="71"/>
      <c r="B55" s="79">
        <v>51</v>
      </c>
      <c r="C55" s="81" t="s">
        <v>138</v>
      </c>
      <c r="D55" s="81" t="s">
        <v>21</v>
      </c>
      <c r="E55" s="85">
        <v>74</v>
      </c>
    </row>
    <row r="56" spans="1:5" ht="15.75" x14ac:dyDescent="0.25">
      <c r="A56" s="71"/>
      <c r="B56" s="79">
        <v>51</v>
      </c>
      <c r="C56" s="81" t="s">
        <v>139</v>
      </c>
      <c r="D56" s="81" t="s">
        <v>21</v>
      </c>
      <c r="E56" s="85">
        <v>74</v>
      </c>
    </row>
    <row r="57" spans="1:5" ht="15.75" x14ac:dyDescent="0.25">
      <c r="A57" s="71"/>
      <c r="B57" s="79">
        <v>51</v>
      </c>
      <c r="C57" s="81" t="s">
        <v>140</v>
      </c>
      <c r="D57" s="81" t="s">
        <v>25</v>
      </c>
      <c r="E57" s="85">
        <v>74</v>
      </c>
    </row>
    <row r="58" spans="1:5" ht="15.75" x14ac:dyDescent="0.25">
      <c r="A58" s="71"/>
      <c r="B58" s="79">
        <v>55</v>
      </c>
      <c r="C58" s="81" t="s">
        <v>141</v>
      </c>
      <c r="D58" s="81" t="s">
        <v>11</v>
      </c>
      <c r="E58" s="85">
        <v>73</v>
      </c>
    </row>
    <row r="59" spans="1:5" ht="15.75" x14ac:dyDescent="0.25">
      <c r="A59" s="71"/>
      <c r="B59" s="79">
        <v>55</v>
      </c>
      <c r="C59" s="81" t="s">
        <v>142</v>
      </c>
      <c r="D59" s="81" t="s">
        <v>11</v>
      </c>
      <c r="E59" s="85">
        <v>73</v>
      </c>
    </row>
    <row r="60" spans="1:5" ht="15.75" x14ac:dyDescent="0.25">
      <c r="A60" s="71"/>
      <c r="B60" s="79">
        <v>55</v>
      </c>
      <c r="C60" s="81" t="s">
        <v>143</v>
      </c>
      <c r="D60" s="81" t="s">
        <v>15</v>
      </c>
      <c r="E60" s="85">
        <v>73</v>
      </c>
    </row>
    <row r="61" spans="1:5" ht="15.75" x14ac:dyDescent="0.25">
      <c r="A61" s="71"/>
      <c r="B61" s="79">
        <v>58</v>
      </c>
      <c r="C61" s="81" t="s">
        <v>144</v>
      </c>
      <c r="D61" s="81" t="s">
        <v>15</v>
      </c>
      <c r="E61" s="85">
        <v>72</v>
      </c>
    </row>
    <row r="62" spans="1:5" ht="15.75" x14ac:dyDescent="0.25">
      <c r="A62" s="71"/>
      <c r="B62" s="79">
        <v>58</v>
      </c>
      <c r="C62" s="81" t="s">
        <v>145</v>
      </c>
      <c r="D62" s="81" t="s">
        <v>11</v>
      </c>
      <c r="E62" s="85">
        <v>72</v>
      </c>
    </row>
    <row r="63" spans="1:5" ht="15.75" x14ac:dyDescent="0.25">
      <c r="A63" s="71"/>
      <c r="B63" s="79">
        <v>60</v>
      </c>
      <c r="C63" s="81" t="s">
        <v>146</v>
      </c>
      <c r="D63" s="81" t="s">
        <v>25</v>
      </c>
      <c r="E63" s="85">
        <v>71</v>
      </c>
    </row>
    <row r="64" spans="1:5" ht="15.75" x14ac:dyDescent="0.25">
      <c r="A64" s="71"/>
      <c r="B64" s="79">
        <v>60</v>
      </c>
      <c r="C64" s="81" t="s">
        <v>147</v>
      </c>
      <c r="D64" s="81" t="s">
        <v>21</v>
      </c>
      <c r="E64" s="85">
        <v>71</v>
      </c>
    </row>
    <row r="65" spans="1:5" ht="15.75" x14ac:dyDescent="0.25">
      <c r="A65" s="71"/>
      <c r="B65" s="79">
        <v>60</v>
      </c>
      <c r="C65" s="81" t="s">
        <v>148</v>
      </c>
      <c r="D65" s="81" t="s">
        <v>15</v>
      </c>
      <c r="E65" s="85">
        <v>71</v>
      </c>
    </row>
    <row r="66" spans="1:5" ht="15.75" x14ac:dyDescent="0.25">
      <c r="A66" s="71"/>
      <c r="B66" s="79">
        <v>63</v>
      </c>
      <c r="C66" s="81" t="s">
        <v>149</v>
      </c>
      <c r="D66" s="81" t="s">
        <v>21</v>
      </c>
      <c r="E66" s="85">
        <v>70</v>
      </c>
    </row>
    <row r="67" spans="1:5" ht="15.75" x14ac:dyDescent="0.25">
      <c r="A67" s="71"/>
      <c r="B67" s="79">
        <v>63</v>
      </c>
      <c r="C67" s="81" t="s">
        <v>150</v>
      </c>
      <c r="D67" s="81" t="s">
        <v>21</v>
      </c>
      <c r="E67" s="85">
        <v>70</v>
      </c>
    </row>
    <row r="68" spans="1:5" ht="15.75" x14ac:dyDescent="0.25">
      <c r="A68" s="71"/>
      <c r="B68" s="79">
        <v>65</v>
      </c>
      <c r="C68" s="81" t="s">
        <v>151</v>
      </c>
      <c r="D68" s="81" t="s">
        <v>25</v>
      </c>
      <c r="E68" s="85">
        <v>69</v>
      </c>
    </row>
    <row r="69" spans="1:5" ht="15.75" x14ac:dyDescent="0.25">
      <c r="A69" s="71"/>
      <c r="B69" s="79">
        <v>65</v>
      </c>
      <c r="C69" s="81" t="s">
        <v>152</v>
      </c>
      <c r="D69" s="81" t="s">
        <v>15</v>
      </c>
      <c r="E69" s="85">
        <v>69</v>
      </c>
    </row>
    <row r="70" spans="1:5" ht="15.75" x14ac:dyDescent="0.25">
      <c r="A70" s="71"/>
      <c r="B70" s="79">
        <v>67</v>
      </c>
      <c r="C70" s="81" t="s">
        <v>153</v>
      </c>
      <c r="D70" s="81" t="s">
        <v>25</v>
      </c>
      <c r="E70" s="85">
        <v>68</v>
      </c>
    </row>
    <row r="71" spans="1:5" ht="15.75" x14ac:dyDescent="0.25">
      <c r="A71" s="71"/>
      <c r="B71" s="79">
        <v>67</v>
      </c>
      <c r="C71" s="81" t="s">
        <v>154</v>
      </c>
      <c r="D71" s="81" t="s">
        <v>21</v>
      </c>
      <c r="E71" s="85">
        <v>68</v>
      </c>
    </row>
    <row r="72" spans="1:5" ht="15.75" x14ac:dyDescent="0.25">
      <c r="A72" s="71"/>
      <c r="B72" s="79">
        <v>69</v>
      </c>
      <c r="C72" s="81" t="s">
        <v>155</v>
      </c>
      <c r="D72" s="81" t="s">
        <v>21</v>
      </c>
      <c r="E72" s="85">
        <v>67</v>
      </c>
    </row>
    <row r="73" spans="1:5" ht="15.75" x14ac:dyDescent="0.25">
      <c r="A73" s="71"/>
      <c r="B73" s="79">
        <v>70</v>
      </c>
      <c r="C73" s="81" t="s">
        <v>156</v>
      </c>
      <c r="D73" s="81" t="s">
        <v>15</v>
      </c>
      <c r="E73" s="85">
        <v>66</v>
      </c>
    </row>
    <row r="74" spans="1:5" ht="15.75" x14ac:dyDescent="0.25">
      <c r="A74" s="71"/>
      <c r="B74" s="79">
        <v>71</v>
      </c>
      <c r="C74" s="81" t="s">
        <v>157</v>
      </c>
      <c r="D74" s="81" t="s">
        <v>21</v>
      </c>
      <c r="E74" s="85">
        <v>64</v>
      </c>
    </row>
    <row r="75" spans="1:5" ht="15.75" x14ac:dyDescent="0.25">
      <c r="A75" s="71"/>
      <c r="B75" s="79">
        <v>71</v>
      </c>
      <c r="C75" s="81" t="s">
        <v>158</v>
      </c>
      <c r="D75" s="81" t="s">
        <v>15</v>
      </c>
      <c r="E75" s="85">
        <v>64</v>
      </c>
    </row>
    <row r="76" spans="1:5" ht="15.75" x14ac:dyDescent="0.25">
      <c r="A76" s="71"/>
      <c r="B76" s="79">
        <v>73</v>
      </c>
      <c r="C76" s="81" t="s">
        <v>159</v>
      </c>
      <c r="D76" s="81" t="s">
        <v>15</v>
      </c>
      <c r="E76" s="85">
        <v>61</v>
      </c>
    </row>
    <row r="77" spans="1:5" x14ac:dyDescent="0.25">
      <c r="E77" s="563">
        <f>SUM(E4:E76)</f>
        <v>5834</v>
      </c>
    </row>
    <row r="78" spans="1:5" x14ac:dyDescent="0.25">
      <c r="E78" s="563">
        <f>E77/73</f>
        <v>79.917808219178085</v>
      </c>
    </row>
  </sheetData>
  <mergeCells count="1">
    <mergeCell ref="D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23" sqref="E23"/>
    </sheetView>
  </sheetViews>
  <sheetFormatPr defaultRowHeight="15" x14ac:dyDescent="0.25"/>
  <cols>
    <col min="1" max="1" width="8.42578125" bestFit="1" customWidth="1"/>
    <col min="2" max="2" width="7.7109375" bestFit="1" customWidth="1"/>
    <col min="3" max="3" width="27.85546875" bestFit="1" customWidth="1"/>
    <col min="4" max="4" width="10.42578125" bestFit="1" customWidth="1"/>
    <col min="5" max="5" width="9.5703125" bestFit="1" customWidth="1"/>
  </cols>
  <sheetData>
    <row r="1" spans="1:5" ht="21" thickBot="1" x14ac:dyDescent="0.35">
      <c r="A1" s="220"/>
      <c r="B1" s="222"/>
      <c r="C1" s="236" t="s">
        <v>83</v>
      </c>
      <c r="D1" s="560" t="s">
        <v>63</v>
      </c>
      <c r="E1" s="560"/>
    </row>
    <row r="2" spans="1:5" ht="15.75" x14ac:dyDescent="0.25">
      <c r="A2" s="239" t="s">
        <v>2</v>
      </c>
      <c r="B2" s="237" t="s">
        <v>3</v>
      </c>
      <c r="C2" s="226"/>
      <c r="D2" s="227"/>
      <c r="E2" s="232"/>
    </row>
    <row r="3" spans="1:5" ht="16.5" thickBot="1" x14ac:dyDescent="0.3">
      <c r="A3" s="240" t="s">
        <v>64</v>
      </c>
      <c r="B3" s="238" t="s">
        <v>5</v>
      </c>
      <c r="C3" s="223" t="s">
        <v>6</v>
      </c>
      <c r="D3" s="224" t="s">
        <v>7</v>
      </c>
      <c r="E3" s="233" t="s">
        <v>86</v>
      </c>
    </row>
    <row r="4" spans="1:5" ht="15.75" x14ac:dyDescent="0.25">
      <c r="A4" s="225" t="s">
        <v>9</v>
      </c>
      <c r="B4" s="228">
        <v>1</v>
      </c>
      <c r="C4" s="230" t="s">
        <v>75</v>
      </c>
      <c r="D4" s="230" t="s">
        <v>25</v>
      </c>
      <c r="E4" s="234">
        <v>83</v>
      </c>
    </row>
    <row r="5" spans="1:5" ht="16.5" thickBot="1" x14ac:dyDescent="0.3">
      <c r="A5" s="241" t="s">
        <v>12</v>
      </c>
      <c r="B5" s="229">
        <v>2</v>
      </c>
      <c r="C5" s="231" t="s">
        <v>71</v>
      </c>
      <c r="D5" s="231" t="s">
        <v>25</v>
      </c>
      <c r="E5" s="235">
        <v>82</v>
      </c>
    </row>
    <row r="6" spans="1:5" ht="16.5" thickBot="1" x14ac:dyDescent="0.3">
      <c r="A6" s="242">
        <v>18</v>
      </c>
      <c r="B6" s="229">
        <v>3</v>
      </c>
      <c r="C6" s="231" t="s">
        <v>66</v>
      </c>
      <c r="D6" s="231" t="s">
        <v>25</v>
      </c>
      <c r="E6" s="235">
        <v>81</v>
      </c>
    </row>
    <row r="7" spans="1:5" ht="15.75" x14ac:dyDescent="0.25">
      <c r="A7" s="221"/>
      <c r="B7" s="229">
        <v>4</v>
      </c>
      <c r="C7" s="231" t="s">
        <v>65</v>
      </c>
      <c r="D7" s="231" t="s">
        <v>15</v>
      </c>
      <c r="E7" s="235">
        <v>81</v>
      </c>
    </row>
    <row r="8" spans="1:5" ht="15.75" x14ac:dyDescent="0.25">
      <c r="A8" s="221"/>
      <c r="B8" s="229">
        <v>5</v>
      </c>
      <c r="C8" s="231" t="s">
        <v>77</v>
      </c>
      <c r="D8" s="231" t="s">
        <v>15</v>
      </c>
      <c r="E8" s="235">
        <v>80</v>
      </c>
    </row>
    <row r="9" spans="1:5" ht="15.75" x14ac:dyDescent="0.25">
      <c r="A9" s="221"/>
      <c r="B9" s="229">
        <v>5</v>
      </c>
      <c r="C9" s="231" t="s">
        <v>68</v>
      </c>
      <c r="D9" s="231" t="s">
        <v>21</v>
      </c>
      <c r="E9" s="235">
        <v>80</v>
      </c>
    </row>
    <row r="10" spans="1:5" ht="15.75" x14ac:dyDescent="0.25">
      <c r="A10" s="221"/>
      <c r="B10" s="229">
        <v>7</v>
      </c>
      <c r="C10" s="231" t="s">
        <v>69</v>
      </c>
      <c r="D10" s="231" t="s">
        <v>15</v>
      </c>
      <c r="E10" s="235">
        <v>74</v>
      </c>
    </row>
    <row r="11" spans="1:5" ht="15.75" x14ac:dyDescent="0.25">
      <c r="A11" s="221"/>
      <c r="B11" s="229">
        <v>8</v>
      </c>
      <c r="C11" s="231" t="s">
        <v>74</v>
      </c>
      <c r="D11" s="231" t="s">
        <v>11</v>
      </c>
      <c r="E11" s="235">
        <v>73</v>
      </c>
    </row>
    <row r="12" spans="1:5" ht="15.75" x14ac:dyDescent="0.25">
      <c r="A12" s="221"/>
      <c r="B12" s="229">
        <v>9</v>
      </c>
      <c r="C12" s="231" t="s">
        <v>67</v>
      </c>
      <c r="D12" s="231" t="s">
        <v>25</v>
      </c>
      <c r="E12" s="235">
        <v>71</v>
      </c>
    </row>
    <row r="13" spans="1:5" ht="15.75" x14ac:dyDescent="0.25">
      <c r="A13" s="221"/>
      <c r="B13" s="229">
        <v>9</v>
      </c>
      <c r="C13" s="231" t="s">
        <v>72</v>
      </c>
      <c r="D13" s="231" t="s">
        <v>15</v>
      </c>
      <c r="E13" s="235">
        <v>71</v>
      </c>
    </row>
    <row r="14" spans="1:5" ht="15.75" x14ac:dyDescent="0.25">
      <c r="A14" s="221"/>
      <c r="B14" s="229">
        <v>11</v>
      </c>
      <c r="C14" s="231" t="s">
        <v>78</v>
      </c>
      <c r="D14" s="231" t="s">
        <v>25</v>
      </c>
      <c r="E14" s="235">
        <v>70</v>
      </c>
    </row>
    <row r="15" spans="1:5" ht="15.75" x14ac:dyDescent="0.25">
      <c r="A15" s="221"/>
      <c r="B15" s="229">
        <v>12</v>
      </c>
      <c r="C15" s="231" t="s">
        <v>80</v>
      </c>
      <c r="D15" s="231" t="s">
        <v>11</v>
      </c>
      <c r="E15" s="235">
        <v>65</v>
      </c>
    </row>
    <row r="16" spans="1:5" ht="15.75" x14ac:dyDescent="0.25">
      <c r="A16" s="221"/>
      <c r="B16" s="229">
        <v>13</v>
      </c>
      <c r="C16" s="231" t="s">
        <v>76</v>
      </c>
      <c r="D16" s="231" t="s">
        <v>25</v>
      </c>
      <c r="E16" s="235">
        <v>47</v>
      </c>
    </row>
    <row r="17" spans="1:5" ht="15.75" x14ac:dyDescent="0.25">
      <c r="A17" s="221"/>
      <c r="B17" s="229">
        <v>14</v>
      </c>
      <c r="C17" s="231" t="s">
        <v>79</v>
      </c>
      <c r="D17" s="231" t="s">
        <v>21</v>
      </c>
      <c r="E17" s="235">
        <v>46</v>
      </c>
    </row>
    <row r="18" spans="1:5" ht="15.75" x14ac:dyDescent="0.25">
      <c r="A18" s="221"/>
      <c r="B18" s="229">
        <v>15</v>
      </c>
      <c r="C18" s="231" t="s">
        <v>70</v>
      </c>
      <c r="D18" s="231" t="s">
        <v>25</v>
      </c>
      <c r="E18" s="235">
        <v>44</v>
      </c>
    </row>
    <row r="19" spans="1:5" ht="15.75" x14ac:dyDescent="0.25">
      <c r="A19" s="221"/>
      <c r="B19" s="229">
        <v>16</v>
      </c>
      <c r="C19" s="231" t="s">
        <v>81</v>
      </c>
      <c r="D19" s="231" t="s">
        <v>21</v>
      </c>
      <c r="E19" s="235">
        <v>41</v>
      </c>
    </row>
    <row r="20" spans="1:5" ht="15.75" x14ac:dyDescent="0.25">
      <c r="A20" s="221"/>
      <c r="B20" s="229">
        <v>16</v>
      </c>
      <c r="C20" s="231" t="s">
        <v>73</v>
      </c>
      <c r="D20" s="231" t="s">
        <v>21</v>
      </c>
      <c r="E20" s="235">
        <v>41</v>
      </c>
    </row>
    <row r="21" spans="1:5" ht="15.75" x14ac:dyDescent="0.25">
      <c r="A21" s="221"/>
      <c r="B21" s="229">
        <v>18</v>
      </c>
      <c r="C21" s="231" t="s">
        <v>82</v>
      </c>
      <c r="D21" s="231" t="s">
        <v>25</v>
      </c>
      <c r="E21" s="235">
        <v>30</v>
      </c>
    </row>
    <row r="22" spans="1:5" x14ac:dyDescent="0.25">
      <c r="E22" s="563">
        <f>SUM(E4:E21)</f>
        <v>1160</v>
      </c>
    </row>
    <row r="23" spans="1:5" x14ac:dyDescent="0.25">
      <c r="E23" s="563">
        <f>E22/18</f>
        <v>64.444444444444443</v>
      </c>
    </row>
  </sheetData>
  <mergeCells count="1">
    <mergeCell ref="D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E37" sqref="E37"/>
    </sheetView>
  </sheetViews>
  <sheetFormatPr defaultRowHeight="15" x14ac:dyDescent="0.25"/>
  <cols>
    <col min="1" max="1" width="8.42578125" bestFit="1" customWidth="1"/>
    <col min="2" max="2" width="7.7109375" bestFit="1" customWidth="1"/>
    <col min="3" max="3" width="35.5703125" bestFit="1" customWidth="1"/>
    <col min="4" max="4" width="10.42578125" bestFit="1" customWidth="1"/>
    <col min="5" max="5" width="12.42578125" customWidth="1"/>
  </cols>
  <sheetData>
    <row r="1" spans="1:5" ht="21" thickBot="1" x14ac:dyDescent="0.35">
      <c r="A1" s="266"/>
      <c r="B1" s="268"/>
      <c r="C1" s="282" t="s">
        <v>83</v>
      </c>
      <c r="D1" s="560" t="s">
        <v>1</v>
      </c>
      <c r="E1" s="560"/>
    </row>
    <row r="2" spans="1:5" ht="15.75" x14ac:dyDescent="0.25">
      <c r="A2" s="285" t="s">
        <v>2</v>
      </c>
      <c r="B2" s="283" t="s">
        <v>3</v>
      </c>
      <c r="C2" s="272"/>
      <c r="D2" s="273"/>
      <c r="E2" s="278"/>
    </row>
    <row r="3" spans="1:5" ht="16.5" thickBot="1" x14ac:dyDescent="0.3">
      <c r="A3" s="286" t="s">
        <v>4</v>
      </c>
      <c r="B3" s="284" t="s">
        <v>5</v>
      </c>
      <c r="C3" s="269" t="s">
        <v>6</v>
      </c>
      <c r="D3" s="270" t="s">
        <v>7</v>
      </c>
      <c r="E3" s="279" t="s">
        <v>86</v>
      </c>
    </row>
    <row r="4" spans="1:5" ht="15.75" x14ac:dyDescent="0.25">
      <c r="A4" s="271" t="s">
        <v>9</v>
      </c>
      <c r="B4" s="274">
        <v>1</v>
      </c>
      <c r="C4" s="276" t="s">
        <v>10</v>
      </c>
      <c r="D4" s="276" t="s">
        <v>11</v>
      </c>
      <c r="E4" s="280">
        <v>93</v>
      </c>
    </row>
    <row r="5" spans="1:5" ht="16.5" thickBot="1" x14ac:dyDescent="0.3">
      <c r="A5" s="287" t="s">
        <v>12</v>
      </c>
      <c r="B5" s="275">
        <v>2</v>
      </c>
      <c r="C5" s="277" t="s">
        <v>26</v>
      </c>
      <c r="D5" s="277" t="s">
        <v>15</v>
      </c>
      <c r="E5" s="281">
        <v>88</v>
      </c>
    </row>
    <row r="6" spans="1:5" ht="16.5" thickBot="1" x14ac:dyDescent="0.3">
      <c r="A6" s="288">
        <v>32</v>
      </c>
      <c r="B6" s="275">
        <v>3</v>
      </c>
      <c r="C6" s="277" t="s">
        <v>191</v>
      </c>
      <c r="D6" s="277" t="s">
        <v>21</v>
      </c>
      <c r="E6" s="281">
        <v>87</v>
      </c>
    </row>
    <row r="7" spans="1:5" ht="15.75" x14ac:dyDescent="0.25">
      <c r="A7" s="267"/>
      <c r="B7" s="275">
        <v>4</v>
      </c>
      <c r="C7" s="277" t="s">
        <v>16</v>
      </c>
      <c r="D7" s="277" t="s">
        <v>11</v>
      </c>
      <c r="E7" s="281">
        <v>84</v>
      </c>
    </row>
    <row r="8" spans="1:5" ht="15.75" x14ac:dyDescent="0.25">
      <c r="A8" s="267"/>
      <c r="B8" s="275">
        <v>5</v>
      </c>
      <c r="C8" s="277" t="s">
        <v>44</v>
      </c>
      <c r="D8" s="277" t="s">
        <v>21</v>
      </c>
      <c r="E8" s="281">
        <v>83</v>
      </c>
    </row>
    <row r="9" spans="1:5" ht="15.75" x14ac:dyDescent="0.25">
      <c r="A9" s="267"/>
      <c r="B9" s="275">
        <v>5</v>
      </c>
      <c r="C9" s="277" t="s">
        <v>20</v>
      </c>
      <c r="D9" s="277" t="s">
        <v>21</v>
      </c>
      <c r="E9" s="281">
        <v>83</v>
      </c>
    </row>
    <row r="10" spans="1:5" ht="15.75" x14ac:dyDescent="0.25">
      <c r="A10" s="267"/>
      <c r="B10" s="275">
        <v>7</v>
      </c>
      <c r="C10" s="277" t="s">
        <v>36</v>
      </c>
      <c r="D10" s="277" t="s">
        <v>11</v>
      </c>
      <c r="E10" s="281">
        <v>81</v>
      </c>
    </row>
    <row r="11" spans="1:5" ht="15.75" x14ac:dyDescent="0.25">
      <c r="A11" s="267"/>
      <c r="B11" s="275">
        <v>8</v>
      </c>
      <c r="C11" s="277" t="s">
        <v>18</v>
      </c>
      <c r="D11" s="277" t="s">
        <v>11</v>
      </c>
      <c r="E11" s="281">
        <v>80</v>
      </c>
    </row>
    <row r="12" spans="1:5" ht="15.75" x14ac:dyDescent="0.25">
      <c r="A12" s="267"/>
      <c r="B12" s="275">
        <v>9</v>
      </c>
      <c r="C12" s="277" t="s">
        <v>38</v>
      </c>
      <c r="D12" s="277" t="s">
        <v>21</v>
      </c>
      <c r="E12" s="281">
        <v>79</v>
      </c>
    </row>
    <row r="13" spans="1:5" ht="15.75" x14ac:dyDescent="0.25">
      <c r="A13" s="267"/>
      <c r="B13" s="275">
        <v>9</v>
      </c>
      <c r="C13" s="277" t="s">
        <v>34</v>
      </c>
      <c r="D13" s="277" t="s">
        <v>11</v>
      </c>
      <c r="E13" s="281">
        <v>79</v>
      </c>
    </row>
    <row r="14" spans="1:5" ht="15.75" x14ac:dyDescent="0.25">
      <c r="A14" s="267"/>
      <c r="B14" s="275">
        <v>11</v>
      </c>
      <c r="C14" s="277" t="s">
        <v>14</v>
      </c>
      <c r="D14" s="277" t="s">
        <v>15</v>
      </c>
      <c r="E14" s="281">
        <v>78</v>
      </c>
    </row>
    <row r="15" spans="1:5" ht="15.75" x14ac:dyDescent="0.25">
      <c r="A15" s="267"/>
      <c r="B15" s="275">
        <v>11</v>
      </c>
      <c r="C15" s="277" t="s">
        <v>19</v>
      </c>
      <c r="D15" s="277" t="s">
        <v>15</v>
      </c>
      <c r="E15" s="281">
        <v>78</v>
      </c>
    </row>
    <row r="16" spans="1:5" ht="15.75" x14ac:dyDescent="0.25">
      <c r="A16" s="267"/>
      <c r="B16" s="275">
        <v>13</v>
      </c>
      <c r="C16" s="277" t="s">
        <v>43</v>
      </c>
      <c r="D16" s="277" t="s">
        <v>11</v>
      </c>
      <c r="E16" s="281">
        <v>75</v>
      </c>
    </row>
    <row r="17" spans="1:5" ht="15.75" x14ac:dyDescent="0.25">
      <c r="A17" s="267"/>
      <c r="B17" s="275">
        <v>14</v>
      </c>
      <c r="C17" s="277" t="s">
        <v>37</v>
      </c>
      <c r="D17" s="277" t="s">
        <v>21</v>
      </c>
      <c r="E17" s="281">
        <v>73</v>
      </c>
    </row>
    <row r="18" spans="1:5" ht="15.75" x14ac:dyDescent="0.25">
      <c r="A18" s="267"/>
      <c r="B18" s="275">
        <v>15</v>
      </c>
      <c r="C18" s="277" t="s">
        <v>45</v>
      </c>
      <c r="D18" s="277" t="s">
        <v>15</v>
      </c>
      <c r="E18" s="281">
        <v>72</v>
      </c>
    </row>
    <row r="19" spans="1:5" ht="15.75" x14ac:dyDescent="0.25">
      <c r="A19" s="267"/>
      <c r="B19" s="275">
        <v>15</v>
      </c>
      <c r="C19" s="277" t="s">
        <v>24</v>
      </c>
      <c r="D19" s="277" t="s">
        <v>25</v>
      </c>
      <c r="E19" s="281">
        <v>72</v>
      </c>
    </row>
    <row r="20" spans="1:5" ht="15.75" x14ac:dyDescent="0.25">
      <c r="A20" s="267"/>
      <c r="B20" s="275">
        <v>15</v>
      </c>
      <c r="C20" s="277" t="s">
        <v>22</v>
      </c>
      <c r="D20" s="277" t="s">
        <v>11</v>
      </c>
      <c r="E20" s="281">
        <v>72</v>
      </c>
    </row>
    <row r="21" spans="1:5" ht="15.75" x14ac:dyDescent="0.25">
      <c r="A21" s="267"/>
      <c r="B21" s="275">
        <v>18</v>
      </c>
      <c r="C21" s="277" t="s">
        <v>46</v>
      </c>
      <c r="D21" s="277" t="s">
        <v>25</v>
      </c>
      <c r="E21" s="281">
        <v>70</v>
      </c>
    </row>
    <row r="22" spans="1:5" ht="15.75" x14ac:dyDescent="0.25">
      <c r="A22" s="267"/>
      <c r="B22" s="275">
        <v>19</v>
      </c>
      <c r="C22" s="277" t="s">
        <v>23</v>
      </c>
      <c r="D22" s="277" t="s">
        <v>15</v>
      </c>
      <c r="E22" s="281">
        <v>69</v>
      </c>
    </row>
    <row r="23" spans="1:5" ht="15.75" x14ac:dyDescent="0.25">
      <c r="A23" s="267"/>
      <c r="B23" s="275">
        <v>20</v>
      </c>
      <c r="C23" s="277" t="s">
        <v>13</v>
      </c>
      <c r="D23" s="277" t="s">
        <v>11</v>
      </c>
      <c r="E23" s="281">
        <v>68</v>
      </c>
    </row>
    <row r="24" spans="1:5" ht="15.75" x14ac:dyDescent="0.25">
      <c r="A24" s="267"/>
      <c r="B24" s="275">
        <v>21</v>
      </c>
      <c r="C24" s="277" t="s">
        <v>40</v>
      </c>
      <c r="D24" s="277" t="s">
        <v>11</v>
      </c>
      <c r="E24" s="281">
        <v>67</v>
      </c>
    </row>
    <row r="25" spans="1:5" ht="15.75" x14ac:dyDescent="0.25">
      <c r="A25" s="267"/>
      <c r="B25" s="275">
        <v>21</v>
      </c>
      <c r="C25" s="277" t="s">
        <v>29</v>
      </c>
      <c r="D25" s="277" t="s">
        <v>25</v>
      </c>
      <c r="E25" s="281">
        <v>67</v>
      </c>
    </row>
    <row r="26" spans="1:5" ht="15.75" x14ac:dyDescent="0.25">
      <c r="A26" s="267"/>
      <c r="B26" s="275">
        <v>23</v>
      </c>
      <c r="C26" s="277" t="s">
        <v>17</v>
      </c>
      <c r="D26" s="277" t="s">
        <v>11</v>
      </c>
      <c r="E26" s="281">
        <v>66</v>
      </c>
    </row>
    <row r="27" spans="1:5" ht="15.75" x14ac:dyDescent="0.25">
      <c r="A27" s="267"/>
      <c r="B27" s="275">
        <v>24</v>
      </c>
      <c r="C27" s="277" t="s">
        <v>42</v>
      </c>
      <c r="D27" s="277" t="s">
        <v>15</v>
      </c>
      <c r="E27" s="281">
        <v>65</v>
      </c>
    </row>
    <row r="28" spans="1:5" ht="15.75" x14ac:dyDescent="0.25">
      <c r="A28" s="267"/>
      <c r="B28" s="275">
        <v>25</v>
      </c>
      <c r="C28" s="277" t="s">
        <v>41</v>
      </c>
      <c r="D28" s="277" t="s">
        <v>15</v>
      </c>
      <c r="E28" s="281">
        <v>63</v>
      </c>
    </row>
    <row r="29" spans="1:5" ht="15.75" x14ac:dyDescent="0.25">
      <c r="A29" s="267"/>
      <c r="B29" s="275">
        <v>25</v>
      </c>
      <c r="C29" s="277" t="s">
        <v>27</v>
      </c>
      <c r="D29" s="277" t="s">
        <v>25</v>
      </c>
      <c r="E29" s="281">
        <v>63</v>
      </c>
    </row>
    <row r="30" spans="1:5" ht="15.75" x14ac:dyDescent="0.25">
      <c r="A30" s="267"/>
      <c r="B30" s="275">
        <v>25</v>
      </c>
      <c r="C30" s="277" t="s">
        <v>32</v>
      </c>
      <c r="D30" s="277" t="s">
        <v>11</v>
      </c>
      <c r="E30" s="281">
        <v>63</v>
      </c>
    </row>
    <row r="31" spans="1:5" ht="15.75" x14ac:dyDescent="0.25">
      <c r="A31" s="267"/>
      <c r="B31" s="275">
        <v>28</v>
      </c>
      <c r="C31" s="277" t="s">
        <v>30</v>
      </c>
      <c r="D31" s="277" t="s">
        <v>11</v>
      </c>
      <c r="E31" s="281">
        <v>61</v>
      </c>
    </row>
    <row r="32" spans="1:5" ht="15.75" x14ac:dyDescent="0.25">
      <c r="A32" s="267"/>
      <c r="B32" s="275">
        <v>28</v>
      </c>
      <c r="C32" s="277" t="s">
        <v>31</v>
      </c>
      <c r="D32" s="277" t="s">
        <v>25</v>
      </c>
      <c r="E32" s="281">
        <v>61</v>
      </c>
    </row>
    <row r="33" spans="1:5" ht="15.75" x14ac:dyDescent="0.25">
      <c r="A33" s="267"/>
      <c r="B33" s="275">
        <v>30</v>
      </c>
      <c r="C33" s="277" t="s">
        <v>33</v>
      </c>
      <c r="D33" s="277" t="s">
        <v>21</v>
      </c>
      <c r="E33" s="281">
        <v>57</v>
      </c>
    </row>
    <row r="34" spans="1:5" ht="15.75" x14ac:dyDescent="0.25">
      <c r="A34" s="267"/>
      <c r="B34" s="275">
        <v>31</v>
      </c>
      <c r="C34" s="277" t="s">
        <v>35</v>
      </c>
      <c r="D34" s="277" t="s">
        <v>21</v>
      </c>
      <c r="E34" s="281">
        <v>50</v>
      </c>
    </row>
    <row r="35" spans="1:5" ht="15.75" x14ac:dyDescent="0.25">
      <c r="A35" s="267"/>
      <c r="B35" s="275">
        <v>32</v>
      </c>
      <c r="C35" s="277" t="s">
        <v>39</v>
      </c>
      <c r="D35" s="277" t="s">
        <v>25</v>
      </c>
      <c r="E35" s="281">
        <v>48</v>
      </c>
    </row>
    <row r="36" spans="1:5" x14ac:dyDescent="0.25">
      <c r="E36" s="563">
        <f>SUM(E4:E35)</f>
        <v>2295</v>
      </c>
    </row>
    <row r="37" spans="1:5" x14ac:dyDescent="0.25">
      <c r="E37" s="563">
        <f>E36/32</f>
        <v>71.71875</v>
      </c>
    </row>
  </sheetData>
  <mergeCells count="1">
    <mergeCell ref="D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0" sqref="E20"/>
    </sheetView>
  </sheetViews>
  <sheetFormatPr defaultRowHeight="15" x14ac:dyDescent="0.25"/>
  <cols>
    <col min="1" max="1" width="8.42578125" bestFit="1" customWidth="1"/>
    <col min="2" max="2" width="7.7109375" bestFit="1" customWidth="1"/>
    <col min="3" max="3" width="26.5703125" bestFit="1" customWidth="1"/>
    <col min="4" max="4" width="10.42578125" bestFit="1" customWidth="1"/>
    <col min="5" max="5" width="9.5703125" bestFit="1" customWidth="1"/>
  </cols>
  <sheetData>
    <row r="1" spans="1:5" ht="21" thickBot="1" x14ac:dyDescent="0.35">
      <c r="A1" s="243"/>
      <c r="B1" s="245"/>
      <c r="C1" s="259" t="s">
        <v>83</v>
      </c>
      <c r="D1" s="560" t="s">
        <v>47</v>
      </c>
      <c r="E1" s="560"/>
    </row>
    <row r="2" spans="1:5" ht="15.75" x14ac:dyDescent="0.25">
      <c r="A2" s="262" t="s">
        <v>2</v>
      </c>
      <c r="B2" s="260" t="s">
        <v>3</v>
      </c>
      <c r="C2" s="249"/>
      <c r="D2" s="250"/>
      <c r="E2" s="255"/>
    </row>
    <row r="3" spans="1:5" ht="16.5" thickBot="1" x14ac:dyDescent="0.3">
      <c r="A3" s="263" t="s">
        <v>48</v>
      </c>
      <c r="B3" s="261" t="s">
        <v>5</v>
      </c>
      <c r="C3" s="246" t="s">
        <v>6</v>
      </c>
      <c r="D3" s="247" t="s">
        <v>7</v>
      </c>
      <c r="E3" s="256" t="s">
        <v>86</v>
      </c>
    </row>
    <row r="4" spans="1:5" ht="15.75" x14ac:dyDescent="0.25">
      <c r="A4" s="248" t="s">
        <v>9</v>
      </c>
      <c r="B4" s="251">
        <v>1</v>
      </c>
      <c r="C4" s="253" t="s">
        <v>54</v>
      </c>
      <c r="D4" s="253" t="s">
        <v>15</v>
      </c>
      <c r="E4" s="257">
        <v>93</v>
      </c>
    </row>
    <row r="5" spans="1:5" ht="16.5" thickBot="1" x14ac:dyDescent="0.3">
      <c r="A5" s="264" t="s">
        <v>12</v>
      </c>
      <c r="B5" s="252">
        <v>2</v>
      </c>
      <c r="C5" s="254" t="s">
        <v>50</v>
      </c>
      <c r="D5" s="254" t="s">
        <v>11</v>
      </c>
      <c r="E5" s="258">
        <v>92</v>
      </c>
    </row>
    <row r="6" spans="1:5" ht="16.5" thickBot="1" x14ac:dyDescent="0.3">
      <c r="A6" s="265">
        <v>14</v>
      </c>
      <c r="B6" s="252">
        <v>3</v>
      </c>
      <c r="C6" s="254" t="s">
        <v>52</v>
      </c>
      <c r="D6" s="254" t="s">
        <v>11</v>
      </c>
      <c r="E6" s="258">
        <v>90</v>
      </c>
    </row>
    <row r="7" spans="1:5" ht="15.75" x14ac:dyDescent="0.25">
      <c r="A7" s="244"/>
      <c r="B7" s="252">
        <v>4</v>
      </c>
      <c r="C7" s="254" t="s">
        <v>56</v>
      </c>
      <c r="D7" s="254" t="s">
        <v>21</v>
      </c>
      <c r="E7" s="258">
        <v>85</v>
      </c>
    </row>
    <row r="8" spans="1:5" ht="15.75" x14ac:dyDescent="0.25">
      <c r="A8" s="244"/>
      <c r="B8" s="252">
        <v>4</v>
      </c>
      <c r="C8" s="254" t="s">
        <v>53</v>
      </c>
      <c r="D8" s="254" t="s">
        <v>15</v>
      </c>
      <c r="E8" s="258">
        <v>85</v>
      </c>
    </row>
    <row r="9" spans="1:5" ht="15.75" x14ac:dyDescent="0.25">
      <c r="A9" s="244"/>
      <c r="B9" s="252">
        <v>4</v>
      </c>
      <c r="C9" s="254" t="s">
        <v>62</v>
      </c>
      <c r="D9" s="254" t="s">
        <v>25</v>
      </c>
      <c r="E9" s="258">
        <v>85</v>
      </c>
    </row>
    <row r="10" spans="1:5" ht="15.75" x14ac:dyDescent="0.25">
      <c r="A10" s="244"/>
      <c r="B10" s="252">
        <v>7</v>
      </c>
      <c r="C10" s="254" t="s">
        <v>55</v>
      </c>
      <c r="D10" s="254" t="s">
        <v>25</v>
      </c>
      <c r="E10" s="258">
        <v>83</v>
      </c>
    </row>
    <row r="11" spans="1:5" ht="15.75" x14ac:dyDescent="0.25">
      <c r="A11" s="244"/>
      <c r="B11" s="252">
        <v>8</v>
      </c>
      <c r="C11" s="254" t="s">
        <v>49</v>
      </c>
      <c r="D11" s="254" t="s">
        <v>25</v>
      </c>
      <c r="E11" s="258">
        <v>82</v>
      </c>
    </row>
    <row r="12" spans="1:5" ht="15.75" x14ac:dyDescent="0.25">
      <c r="A12" s="244"/>
      <c r="B12" s="252">
        <v>9</v>
      </c>
      <c r="C12" s="254" t="s">
        <v>61</v>
      </c>
      <c r="D12" s="254" t="s">
        <v>11</v>
      </c>
      <c r="E12" s="258">
        <v>81</v>
      </c>
    </row>
    <row r="13" spans="1:5" ht="15.75" x14ac:dyDescent="0.25">
      <c r="A13" s="244"/>
      <c r="B13" s="252">
        <v>10</v>
      </c>
      <c r="C13" s="254" t="s">
        <v>60</v>
      </c>
      <c r="D13" s="254" t="s">
        <v>11</v>
      </c>
      <c r="E13" s="258">
        <v>79</v>
      </c>
    </row>
    <row r="14" spans="1:5" ht="15.75" x14ac:dyDescent="0.25">
      <c r="A14" s="244"/>
      <c r="B14" s="252">
        <v>11</v>
      </c>
      <c r="C14" s="254" t="s">
        <v>57</v>
      </c>
      <c r="D14" s="254" t="s">
        <v>11</v>
      </c>
      <c r="E14" s="258">
        <v>76</v>
      </c>
    </row>
    <row r="15" spans="1:5" ht="15.75" x14ac:dyDescent="0.25">
      <c r="A15" s="244"/>
      <c r="B15" s="252">
        <v>12</v>
      </c>
      <c r="C15" s="254" t="s">
        <v>59</v>
      </c>
      <c r="D15" s="254" t="s">
        <v>25</v>
      </c>
      <c r="E15" s="258">
        <v>73</v>
      </c>
    </row>
    <row r="16" spans="1:5" ht="15.75" x14ac:dyDescent="0.25">
      <c r="A16" s="244"/>
      <c r="B16" s="252">
        <v>12</v>
      </c>
      <c r="C16" s="254" t="s">
        <v>51</v>
      </c>
      <c r="D16" s="254" t="s">
        <v>25</v>
      </c>
      <c r="E16" s="258">
        <v>73</v>
      </c>
    </row>
    <row r="17" spans="1:5" ht="15.75" x14ac:dyDescent="0.25">
      <c r="A17" s="244"/>
      <c r="B17" s="252">
        <v>12</v>
      </c>
      <c r="C17" s="254" t="s">
        <v>58</v>
      </c>
      <c r="D17" s="254" t="s">
        <v>25</v>
      </c>
      <c r="E17" s="258">
        <v>73</v>
      </c>
    </row>
    <row r="18" spans="1:5" x14ac:dyDescent="0.25">
      <c r="E18" s="563">
        <f>SUM(E4:E17)</f>
        <v>1150</v>
      </c>
    </row>
    <row r="19" spans="1:5" x14ac:dyDescent="0.25">
      <c r="E19" s="563">
        <f>E18/14</f>
        <v>82.142857142857139</v>
      </c>
    </row>
  </sheetData>
  <mergeCells count="1">
    <mergeCell ref="D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61" workbookViewId="0">
      <selection activeCell="E78" sqref="E78"/>
    </sheetView>
  </sheetViews>
  <sheetFormatPr defaultRowHeight="15" x14ac:dyDescent="0.25"/>
  <cols>
    <col min="1" max="1" width="8.42578125" bestFit="1" customWidth="1"/>
    <col min="2" max="2" width="7.7109375" bestFit="1" customWidth="1"/>
    <col min="3" max="3" width="28.5703125" bestFit="1" customWidth="1"/>
    <col min="4" max="4" width="10.42578125" bestFit="1" customWidth="1"/>
    <col min="5" max="5" width="13.5703125" customWidth="1"/>
  </cols>
  <sheetData>
    <row r="1" spans="1:5" ht="21" thickBot="1" x14ac:dyDescent="0.35">
      <c r="A1" s="289"/>
      <c r="B1" s="291"/>
      <c r="C1" s="305" t="s">
        <v>160</v>
      </c>
      <c r="D1" s="561" t="s">
        <v>84</v>
      </c>
      <c r="E1" s="561"/>
    </row>
    <row r="2" spans="1:5" ht="15.75" x14ac:dyDescent="0.25">
      <c r="A2" s="308" t="s">
        <v>2</v>
      </c>
      <c r="B2" s="306" t="s">
        <v>3</v>
      </c>
      <c r="C2" s="296"/>
      <c r="D2" s="297"/>
      <c r="E2" s="292"/>
    </row>
    <row r="3" spans="1:5" ht="16.5" thickBot="1" x14ac:dyDescent="0.3">
      <c r="A3" s="309" t="s">
        <v>85</v>
      </c>
      <c r="B3" s="307" t="s">
        <v>5</v>
      </c>
      <c r="C3" s="293" t="s">
        <v>6</v>
      </c>
      <c r="D3" s="294" t="s">
        <v>7</v>
      </c>
      <c r="E3" s="304" t="s">
        <v>161</v>
      </c>
    </row>
    <row r="4" spans="1:5" ht="15.75" x14ac:dyDescent="0.25">
      <c r="A4" s="295" t="s">
        <v>9</v>
      </c>
      <c r="B4" s="298">
        <v>1</v>
      </c>
      <c r="C4" s="300" t="s">
        <v>104</v>
      </c>
      <c r="D4" s="300" t="s">
        <v>21</v>
      </c>
      <c r="E4" s="302">
        <v>100</v>
      </c>
    </row>
    <row r="5" spans="1:5" ht="16.5" thickBot="1" x14ac:dyDescent="0.3">
      <c r="A5" s="310" t="s">
        <v>12</v>
      </c>
      <c r="B5" s="299">
        <v>2</v>
      </c>
      <c r="C5" s="301" t="s">
        <v>97</v>
      </c>
      <c r="D5" s="301" t="s">
        <v>25</v>
      </c>
      <c r="E5" s="303">
        <v>100</v>
      </c>
    </row>
    <row r="6" spans="1:5" ht="16.5" thickBot="1" x14ac:dyDescent="0.3">
      <c r="A6" s="311">
        <v>73</v>
      </c>
      <c r="B6" s="299">
        <v>3</v>
      </c>
      <c r="C6" s="301" t="s">
        <v>105</v>
      </c>
      <c r="D6" s="301" t="s">
        <v>25</v>
      </c>
      <c r="E6" s="303">
        <v>100</v>
      </c>
    </row>
    <row r="7" spans="1:5" ht="15.75" x14ac:dyDescent="0.25">
      <c r="A7" s="290"/>
      <c r="B7" s="299">
        <v>4</v>
      </c>
      <c r="C7" s="301" t="s">
        <v>124</v>
      </c>
      <c r="D7" s="301" t="s">
        <v>25</v>
      </c>
      <c r="E7" s="303">
        <v>100</v>
      </c>
    </row>
    <row r="8" spans="1:5" ht="15.75" x14ac:dyDescent="0.25">
      <c r="A8" s="312"/>
      <c r="B8" s="299">
        <v>5</v>
      </c>
      <c r="C8" s="301" t="s">
        <v>157</v>
      </c>
      <c r="D8" s="301" t="s">
        <v>21</v>
      </c>
      <c r="E8" s="303">
        <v>96</v>
      </c>
    </row>
    <row r="9" spans="1:5" ht="15.75" x14ac:dyDescent="0.25">
      <c r="A9" s="290"/>
      <c r="B9" s="299">
        <v>5</v>
      </c>
      <c r="C9" s="301" t="s">
        <v>103</v>
      </c>
      <c r="D9" s="301" t="s">
        <v>25</v>
      </c>
      <c r="E9" s="303">
        <v>96</v>
      </c>
    </row>
    <row r="10" spans="1:5" ht="15.75" x14ac:dyDescent="0.25">
      <c r="A10" s="290"/>
      <c r="B10" s="299">
        <v>5</v>
      </c>
      <c r="C10" s="301" t="s">
        <v>87</v>
      </c>
      <c r="D10" s="301" t="s">
        <v>11</v>
      </c>
      <c r="E10" s="303">
        <v>96</v>
      </c>
    </row>
    <row r="11" spans="1:5" ht="15.75" x14ac:dyDescent="0.25">
      <c r="A11" s="290"/>
      <c r="B11" s="299">
        <v>5</v>
      </c>
      <c r="C11" s="301" t="s">
        <v>111</v>
      </c>
      <c r="D11" s="301" t="s">
        <v>25</v>
      </c>
      <c r="E11" s="303">
        <v>96</v>
      </c>
    </row>
    <row r="12" spans="1:5" ht="15.75" x14ac:dyDescent="0.25">
      <c r="A12" s="290"/>
      <c r="B12" s="299">
        <v>5</v>
      </c>
      <c r="C12" s="301" t="s">
        <v>115</v>
      </c>
      <c r="D12" s="301" t="s">
        <v>25</v>
      </c>
      <c r="E12" s="303">
        <v>96</v>
      </c>
    </row>
    <row r="13" spans="1:5" ht="15.75" x14ac:dyDescent="0.25">
      <c r="A13" s="290"/>
      <c r="B13" s="299">
        <v>5</v>
      </c>
      <c r="C13" s="301" t="s">
        <v>90</v>
      </c>
      <c r="D13" s="301" t="s">
        <v>15</v>
      </c>
      <c r="E13" s="303">
        <v>96</v>
      </c>
    </row>
    <row r="14" spans="1:5" ht="15.75" x14ac:dyDescent="0.25">
      <c r="A14" s="290"/>
      <c r="B14" s="299">
        <v>11</v>
      </c>
      <c r="C14" s="301" t="s">
        <v>89</v>
      </c>
      <c r="D14" s="301" t="s">
        <v>11</v>
      </c>
      <c r="E14" s="303">
        <v>92</v>
      </c>
    </row>
    <row r="15" spans="1:5" ht="15.75" x14ac:dyDescent="0.25">
      <c r="A15" s="290"/>
      <c r="B15" s="299">
        <v>11</v>
      </c>
      <c r="C15" s="301" t="s">
        <v>107</v>
      </c>
      <c r="D15" s="301" t="s">
        <v>25</v>
      </c>
      <c r="E15" s="303">
        <v>92</v>
      </c>
    </row>
    <row r="16" spans="1:5" ht="15.75" x14ac:dyDescent="0.25">
      <c r="A16" s="290"/>
      <c r="B16" s="299">
        <v>11</v>
      </c>
      <c r="C16" s="301" t="s">
        <v>109</v>
      </c>
      <c r="D16" s="301" t="s">
        <v>15</v>
      </c>
      <c r="E16" s="303">
        <v>92</v>
      </c>
    </row>
    <row r="17" spans="1:5" ht="15.75" x14ac:dyDescent="0.25">
      <c r="A17" s="290"/>
      <c r="B17" s="299">
        <v>11</v>
      </c>
      <c r="C17" s="301" t="s">
        <v>146</v>
      </c>
      <c r="D17" s="301" t="s">
        <v>25</v>
      </c>
      <c r="E17" s="303">
        <v>92</v>
      </c>
    </row>
    <row r="18" spans="1:5" ht="15.75" x14ac:dyDescent="0.25">
      <c r="A18" s="290"/>
      <c r="B18" s="299">
        <v>11</v>
      </c>
      <c r="C18" s="301" t="s">
        <v>125</v>
      </c>
      <c r="D18" s="301" t="s">
        <v>11</v>
      </c>
      <c r="E18" s="303">
        <v>92</v>
      </c>
    </row>
    <row r="19" spans="1:5" ht="15.75" x14ac:dyDescent="0.25">
      <c r="A19" s="290"/>
      <c r="B19" s="299">
        <v>11</v>
      </c>
      <c r="C19" s="301" t="s">
        <v>137</v>
      </c>
      <c r="D19" s="301" t="s">
        <v>25</v>
      </c>
      <c r="E19" s="303">
        <v>92</v>
      </c>
    </row>
    <row r="20" spans="1:5" ht="15.75" x14ac:dyDescent="0.25">
      <c r="A20" s="290"/>
      <c r="B20" s="299">
        <v>11</v>
      </c>
      <c r="C20" s="301" t="s">
        <v>99</v>
      </c>
      <c r="D20" s="301" t="s">
        <v>25</v>
      </c>
      <c r="E20" s="303">
        <v>92</v>
      </c>
    </row>
    <row r="21" spans="1:5" ht="15.75" x14ac:dyDescent="0.25">
      <c r="A21" s="290"/>
      <c r="B21" s="299">
        <v>11</v>
      </c>
      <c r="C21" s="301" t="s">
        <v>126</v>
      </c>
      <c r="D21" s="301" t="s">
        <v>11</v>
      </c>
      <c r="E21" s="303">
        <v>92</v>
      </c>
    </row>
    <row r="22" spans="1:5" ht="15.75" x14ac:dyDescent="0.25">
      <c r="A22" s="290"/>
      <c r="B22" s="299">
        <v>11</v>
      </c>
      <c r="C22" s="301" t="s">
        <v>155</v>
      </c>
      <c r="D22" s="301" t="s">
        <v>21</v>
      </c>
      <c r="E22" s="303">
        <v>92</v>
      </c>
    </row>
    <row r="23" spans="1:5" ht="15.75" x14ac:dyDescent="0.25">
      <c r="A23" s="290"/>
      <c r="B23" s="299">
        <v>11</v>
      </c>
      <c r="C23" s="301" t="s">
        <v>143</v>
      </c>
      <c r="D23" s="301" t="s">
        <v>15</v>
      </c>
      <c r="E23" s="303">
        <v>92</v>
      </c>
    </row>
    <row r="24" spans="1:5" ht="15.75" x14ac:dyDescent="0.25">
      <c r="A24" s="290"/>
      <c r="B24" s="299">
        <v>11</v>
      </c>
      <c r="C24" s="301" t="s">
        <v>100</v>
      </c>
      <c r="D24" s="301" t="s">
        <v>25</v>
      </c>
      <c r="E24" s="303">
        <v>92</v>
      </c>
    </row>
    <row r="25" spans="1:5" ht="15.75" x14ac:dyDescent="0.25">
      <c r="A25" s="290"/>
      <c r="B25" s="299">
        <v>11</v>
      </c>
      <c r="C25" s="301" t="s">
        <v>113</v>
      </c>
      <c r="D25" s="301" t="s">
        <v>21</v>
      </c>
      <c r="E25" s="303">
        <v>92</v>
      </c>
    </row>
    <row r="26" spans="1:5" ht="15.75" x14ac:dyDescent="0.25">
      <c r="A26" s="290"/>
      <c r="B26" s="299">
        <v>11</v>
      </c>
      <c r="C26" s="301" t="s">
        <v>117</v>
      </c>
      <c r="D26" s="301" t="s">
        <v>11</v>
      </c>
      <c r="E26" s="303">
        <v>92</v>
      </c>
    </row>
    <row r="27" spans="1:5" ht="15.75" x14ac:dyDescent="0.25">
      <c r="A27" s="290"/>
      <c r="B27" s="299">
        <v>11</v>
      </c>
      <c r="C27" s="301" t="s">
        <v>102</v>
      </c>
      <c r="D27" s="301" t="s">
        <v>15</v>
      </c>
      <c r="E27" s="303">
        <v>92</v>
      </c>
    </row>
    <row r="28" spans="1:5" ht="15.75" x14ac:dyDescent="0.25">
      <c r="A28" s="290"/>
      <c r="B28" s="299">
        <v>11</v>
      </c>
      <c r="C28" s="301" t="s">
        <v>93</v>
      </c>
      <c r="D28" s="301" t="s">
        <v>15</v>
      </c>
      <c r="E28" s="303">
        <v>92</v>
      </c>
    </row>
    <row r="29" spans="1:5" ht="15.75" x14ac:dyDescent="0.25">
      <c r="A29" s="290"/>
      <c r="B29" s="299">
        <v>11</v>
      </c>
      <c r="C29" s="301" t="s">
        <v>132</v>
      </c>
      <c r="D29" s="301" t="s">
        <v>11</v>
      </c>
      <c r="E29" s="303">
        <v>92</v>
      </c>
    </row>
    <row r="30" spans="1:5" ht="15.75" x14ac:dyDescent="0.25">
      <c r="A30" s="290"/>
      <c r="B30" s="299">
        <v>11</v>
      </c>
      <c r="C30" s="301" t="s">
        <v>122</v>
      </c>
      <c r="D30" s="301" t="s">
        <v>25</v>
      </c>
      <c r="E30" s="303">
        <v>92</v>
      </c>
    </row>
    <row r="31" spans="1:5" ht="15.75" x14ac:dyDescent="0.25">
      <c r="A31" s="290"/>
      <c r="B31" s="299">
        <v>11</v>
      </c>
      <c r="C31" s="301" t="s">
        <v>95</v>
      </c>
      <c r="D31" s="301" t="s">
        <v>11</v>
      </c>
      <c r="E31" s="303">
        <v>92</v>
      </c>
    </row>
    <row r="32" spans="1:5" ht="15.75" x14ac:dyDescent="0.25">
      <c r="A32" s="290"/>
      <c r="B32" s="299">
        <v>29</v>
      </c>
      <c r="C32" s="301" t="s">
        <v>120</v>
      </c>
      <c r="D32" s="301" t="s">
        <v>11</v>
      </c>
      <c r="E32" s="303">
        <v>88</v>
      </c>
    </row>
    <row r="33" spans="1:5" ht="15.75" x14ac:dyDescent="0.25">
      <c r="A33" s="290"/>
      <c r="B33" s="299">
        <v>29</v>
      </c>
      <c r="C33" s="301" t="s">
        <v>135</v>
      </c>
      <c r="D33" s="301" t="s">
        <v>25</v>
      </c>
      <c r="E33" s="303">
        <v>88</v>
      </c>
    </row>
    <row r="34" spans="1:5" ht="15.75" x14ac:dyDescent="0.25">
      <c r="A34" s="290"/>
      <c r="B34" s="299">
        <v>29</v>
      </c>
      <c r="C34" s="301" t="s">
        <v>136</v>
      </c>
      <c r="D34" s="301" t="s">
        <v>15</v>
      </c>
      <c r="E34" s="303">
        <v>88</v>
      </c>
    </row>
    <row r="35" spans="1:5" ht="15.75" x14ac:dyDescent="0.25">
      <c r="A35" s="290"/>
      <c r="B35" s="299">
        <v>29</v>
      </c>
      <c r="C35" s="301" t="s">
        <v>91</v>
      </c>
      <c r="D35" s="301" t="s">
        <v>25</v>
      </c>
      <c r="E35" s="303">
        <v>88</v>
      </c>
    </row>
    <row r="36" spans="1:5" ht="15.75" x14ac:dyDescent="0.25">
      <c r="A36" s="290"/>
      <c r="B36" s="299">
        <v>29</v>
      </c>
      <c r="C36" s="301" t="s">
        <v>121</v>
      </c>
      <c r="D36" s="301" t="s">
        <v>15</v>
      </c>
      <c r="E36" s="303">
        <v>88</v>
      </c>
    </row>
    <row r="37" spans="1:5" ht="15.75" x14ac:dyDescent="0.25">
      <c r="A37" s="290"/>
      <c r="B37" s="299">
        <v>29</v>
      </c>
      <c r="C37" s="301" t="s">
        <v>92</v>
      </c>
      <c r="D37" s="301" t="s">
        <v>21</v>
      </c>
      <c r="E37" s="303">
        <v>88</v>
      </c>
    </row>
    <row r="38" spans="1:5" ht="15.75" x14ac:dyDescent="0.25">
      <c r="A38" s="290"/>
      <c r="B38" s="299">
        <v>29</v>
      </c>
      <c r="C38" s="301" t="s">
        <v>131</v>
      </c>
      <c r="D38" s="301" t="s">
        <v>25</v>
      </c>
      <c r="E38" s="303">
        <v>88</v>
      </c>
    </row>
    <row r="39" spans="1:5" ht="15.75" x14ac:dyDescent="0.25">
      <c r="A39" s="290"/>
      <c r="B39" s="299">
        <v>29</v>
      </c>
      <c r="C39" s="301" t="s">
        <v>139</v>
      </c>
      <c r="D39" s="301" t="s">
        <v>21</v>
      </c>
      <c r="E39" s="303">
        <v>88</v>
      </c>
    </row>
    <row r="40" spans="1:5" ht="15.75" x14ac:dyDescent="0.25">
      <c r="A40" s="290"/>
      <c r="B40" s="299">
        <v>29</v>
      </c>
      <c r="C40" s="301" t="s">
        <v>129</v>
      </c>
      <c r="D40" s="301" t="s">
        <v>11</v>
      </c>
      <c r="E40" s="303">
        <v>88</v>
      </c>
    </row>
    <row r="41" spans="1:5" ht="15.75" x14ac:dyDescent="0.25">
      <c r="A41" s="290"/>
      <c r="B41" s="299">
        <v>29</v>
      </c>
      <c r="C41" s="301" t="s">
        <v>145</v>
      </c>
      <c r="D41" s="301" t="s">
        <v>11</v>
      </c>
      <c r="E41" s="303">
        <v>88</v>
      </c>
    </row>
    <row r="42" spans="1:5" ht="15.75" x14ac:dyDescent="0.25">
      <c r="A42" s="290"/>
      <c r="B42" s="299">
        <v>29</v>
      </c>
      <c r="C42" s="301" t="s">
        <v>150</v>
      </c>
      <c r="D42" s="301" t="s">
        <v>21</v>
      </c>
      <c r="E42" s="303">
        <v>88</v>
      </c>
    </row>
    <row r="43" spans="1:5" ht="15.75" x14ac:dyDescent="0.25">
      <c r="A43" s="290"/>
      <c r="B43" s="299">
        <v>40</v>
      </c>
      <c r="C43" s="301" t="s">
        <v>151</v>
      </c>
      <c r="D43" s="301" t="s">
        <v>25</v>
      </c>
      <c r="E43" s="303">
        <v>84</v>
      </c>
    </row>
    <row r="44" spans="1:5" ht="15.75" x14ac:dyDescent="0.25">
      <c r="A44" s="290"/>
      <c r="B44" s="299">
        <v>40</v>
      </c>
      <c r="C44" s="301" t="s">
        <v>141</v>
      </c>
      <c r="D44" s="301" t="s">
        <v>11</v>
      </c>
      <c r="E44" s="303">
        <v>84</v>
      </c>
    </row>
    <row r="45" spans="1:5" ht="15.75" x14ac:dyDescent="0.25">
      <c r="A45" s="290"/>
      <c r="B45" s="299">
        <v>40</v>
      </c>
      <c r="C45" s="301" t="s">
        <v>98</v>
      </c>
      <c r="D45" s="301" t="s">
        <v>11</v>
      </c>
      <c r="E45" s="303">
        <v>84</v>
      </c>
    </row>
    <row r="46" spans="1:5" ht="15.75" x14ac:dyDescent="0.25">
      <c r="A46" s="290"/>
      <c r="B46" s="299">
        <v>40</v>
      </c>
      <c r="C46" s="301" t="s">
        <v>142</v>
      </c>
      <c r="D46" s="301" t="s">
        <v>11</v>
      </c>
      <c r="E46" s="303">
        <v>84</v>
      </c>
    </row>
    <row r="47" spans="1:5" ht="15.75" x14ac:dyDescent="0.25">
      <c r="A47" s="290"/>
      <c r="B47" s="299">
        <v>40</v>
      </c>
      <c r="C47" s="301" t="s">
        <v>108</v>
      </c>
      <c r="D47" s="301" t="s">
        <v>25</v>
      </c>
      <c r="E47" s="303">
        <v>84</v>
      </c>
    </row>
    <row r="48" spans="1:5" ht="15.75" x14ac:dyDescent="0.25">
      <c r="A48" s="290"/>
      <c r="B48" s="299">
        <v>40</v>
      </c>
      <c r="C48" s="301" t="s">
        <v>119</v>
      </c>
      <c r="D48" s="301" t="s">
        <v>15</v>
      </c>
      <c r="E48" s="303">
        <v>84</v>
      </c>
    </row>
    <row r="49" spans="1:5" ht="15.75" x14ac:dyDescent="0.25">
      <c r="A49" s="290"/>
      <c r="B49" s="299">
        <v>40</v>
      </c>
      <c r="C49" s="301" t="s">
        <v>159</v>
      </c>
      <c r="D49" s="301" t="s">
        <v>15</v>
      </c>
      <c r="E49" s="303">
        <v>84</v>
      </c>
    </row>
    <row r="50" spans="1:5" ht="15.75" x14ac:dyDescent="0.25">
      <c r="A50" s="290"/>
      <c r="B50" s="299">
        <v>40</v>
      </c>
      <c r="C50" s="301" t="s">
        <v>118</v>
      </c>
      <c r="D50" s="301" t="s">
        <v>11</v>
      </c>
      <c r="E50" s="303">
        <v>84</v>
      </c>
    </row>
    <row r="51" spans="1:5" ht="15.75" x14ac:dyDescent="0.25">
      <c r="A51" s="290"/>
      <c r="B51" s="299">
        <v>40</v>
      </c>
      <c r="C51" s="301" t="s">
        <v>152</v>
      </c>
      <c r="D51" s="301" t="s">
        <v>15</v>
      </c>
      <c r="E51" s="303">
        <v>84</v>
      </c>
    </row>
    <row r="52" spans="1:5" ht="15.75" x14ac:dyDescent="0.25">
      <c r="A52" s="290"/>
      <c r="B52" s="299">
        <v>49</v>
      </c>
      <c r="C52" s="301" t="s">
        <v>153</v>
      </c>
      <c r="D52" s="301" t="s">
        <v>25</v>
      </c>
      <c r="E52" s="303">
        <v>80</v>
      </c>
    </row>
    <row r="53" spans="1:5" ht="15.75" x14ac:dyDescent="0.25">
      <c r="A53" s="290"/>
      <c r="B53" s="299">
        <v>49</v>
      </c>
      <c r="C53" s="301" t="s">
        <v>88</v>
      </c>
      <c r="D53" s="301" t="s">
        <v>11</v>
      </c>
      <c r="E53" s="303">
        <v>80</v>
      </c>
    </row>
    <row r="54" spans="1:5" ht="15.75" x14ac:dyDescent="0.25">
      <c r="A54" s="290"/>
      <c r="B54" s="299">
        <v>49</v>
      </c>
      <c r="C54" s="301" t="s">
        <v>133</v>
      </c>
      <c r="D54" s="301" t="s">
        <v>11</v>
      </c>
      <c r="E54" s="303">
        <v>80</v>
      </c>
    </row>
    <row r="55" spans="1:5" ht="15.75" x14ac:dyDescent="0.25">
      <c r="A55" s="290"/>
      <c r="B55" s="299">
        <v>49</v>
      </c>
      <c r="C55" s="301" t="s">
        <v>156</v>
      </c>
      <c r="D55" s="301" t="s">
        <v>15</v>
      </c>
      <c r="E55" s="303">
        <v>80</v>
      </c>
    </row>
    <row r="56" spans="1:5" ht="15.75" x14ac:dyDescent="0.25">
      <c r="A56" s="290"/>
      <c r="B56" s="299">
        <v>49</v>
      </c>
      <c r="C56" s="301" t="s">
        <v>112</v>
      </c>
      <c r="D56" s="301" t="s">
        <v>21</v>
      </c>
      <c r="E56" s="303">
        <v>80</v>
      </c>
    </row>
    <row r="57" spans="1:5" ht="15.75" x14ac:dyDescent="0.25">
      <c r="A57" s="290"/>
      <c r="B57" s="299">
        <v>49</v>
      </c>
      <c r="C57" s="301" t="s">
        <v>158</v>
      </c>
      <c r="D57" s="301" t="s">
        <v>15</v>
      </c>
      <c r="E57" s="303">
        <v>80</v>
      </c>
    </row>
    <row r="58" spans="1:5" ht="15.75" x14ac:dyDescent="0.25">
      <c r="A58" s="290"/>
      <c r="B58" s="299">
        <v>55</v>
      </c>
      <c r="C58" s="301" t="s">
        <v>130</v>
      </c>
      <c r="D58" s="301" t="s">
        <v>25</v>
      </c>
      <c r="E58" s="303">
        <v>76</v>
      </c>
    </row>
    <row r="59" spans="1:5" ht="15.75" x14ac:dyDescent="0.25">
      <c r="A59" s="290"/>
      <c r="B59" s="299">
        <v>55</v>
      </c>
      <c r="C59" s="301" t="s">
        <v>101</v>
      </c>
      <c r="D59" s="301" t="s">
        <v>11</v>
      </c>
      <c r="E59" s="303">
        <v>76</v>
      </c>
    </row>
    <row r="60" spans="1:5" ht="15.75" x14ac:dyDescent="0.25">
      <c r="A60" s="290"/>
      <c r="B60" s="299">
        <v>55</v>
      </c>
      <c r="C60" s="301" t="s">
        <v>106</v>
      </c>
      <c r="D60" s="301" t="s">
        <v>11</v>
      </c>
      <c r="E60" s="303">
        <v>76</v>
      </c>
    </row>
    <row r="61" spans="1:5" ht="15.75" x14ac:dyDescent="0.25">
      <c r="A61" s="290"/>
      <c r="B61" s="299">
        <v>58</v>
      </c>
      <c r="C61" s="301" t="s">
        <v>96</v>
      </c>
      <c r="D61" s="301" t="s">
        <v>15</v>
      </c>
      <c r="E61" s="303">
        <v>72</v>
      </c>
    </row>
    <row r="62" spans="1:5" ht="15.75" x14ac:dyDescent="0.25">
      <c r="A62" s="290"/>
      <c r="B62" s="299">
        <v>58</v>
      </c>
      <c r="C62" s="301" t="s">
        <v>110</v>
      </c>
      <c r="D62" s="301" t="s">
        <v>15</v>
      </c>
      <c r="E62" s="303">
        <v>72</v>
      </c>
    </row>
    <row r="63" spans="1:5" ht="15.75" x14ac:dyDescent="0.25">
      <c r="A63" s="290"/>
      <c r="B63" s="299">
        <v>58</v>
      </c>
      <c r="C63" s="301" t="s">
        <v>138</v>
      </c>
      <c r="D63" s="301" t="s">
        <v>21</v>
      </c>
      <c r="E63" s="303">
        <v>72</v>
      </c>
    </row>
    <row r="64" spans="1:5" ht="15.75" x14ac:dyDescent="0.25">
      <c r="A64" s="290"/>
      <c r="B64" s="299">
        <v>58</v>
      </c>
      <c r="C64" s="301" t="s">
        <v>123</v>
      </c>
      <c r="D64" s="301" t="s">
        <v>11</v>
      </c>
      <c r="E64" s="303">
        <v>72</v>
      </c>
    </row>
    <row r="65" spans="1:5" ht="15.75" x14ac:dyDescent="0.25">
      <c r="A65" s="290"/>
      <c r="B65" s="299">
        <v>58</v>
      </c>
      <c r="C65" s="301" t="s">
        <v>116</v>
      </c>
      <c r="D65" s="301" t="s">
        <v>15</v>
      </c>
      <c r="E65" s="303">
        <v>72</v>
      </c>
    </row>
    <row r="66" spans="1:5" ht="15.75" x14ac:dyDescent="0.25">
      <c r="A66" s="290"/>
      <c r="B66" s="299">
        <v>58</v>
      </c>
      <c r="C66" s="301" t="s">
        <v>94</v>
      </c>
      <c r="D66" s="301" t="s">
        <v>11</v>
      </c>
      <c r="E66" s="303">
        <v>72</v>
      </c>
    </row>
    <row r="67" spans="1:5" ht="15.75" x14ac:dyDescent="0.25">
      <c r="A67" s="290"/>
      <c r="B67" s="299">
        <v>64</v>
      </c>
      <c r="C67" s="301" t="s">
        <v>144</v>
      </c>
      <c r="D67" s="301" t="s">
        <v>15</v>
      </c>
      <c r="E67" s="303">
        <v>68</v>
      </c>
    </row>
    <row r="68" spans="1:5" ht="15.75" x14ac:dyDescent="0.25">
      <c r="A68" s="290"/>
      <c r="B68" s="299">
        <v>64</v>
      </c>
      <c r="C68" s="301" t="s">
        <v>128</v>
      </c>
      <c r="D68" s="301" t="s">
        <v>15</v>
      </c>
      <c r="E68" s="303">
        <v>68</v>
      </c>
    </row>
    <row r="69" spans="1:5" ht="15.75" x14ac:dyDescent="0.25">
      <c r="A69" s="290"/>
      <c r="B69" s="299">
        <v>64</v>
      </c>
      <c r="C69" s="301" t="s">
        <v>148</v>
      </c>
      <c r="D69" s="301" t="s">
        <v>15</v>
      </c>
      <c r="E69" s="303">
        <v>68</v>
      </c>
    </row>
    <row r="70" spans="1:5" ht="15.75" x14ac:dyDescent="0.25">
      <c r="A70" s="290"/>
      <c r="B70" s="299">
        <v>64</v>
      </c>
      <c r="C70" s="301" t="s">
        <v>140</v>
      </c>
      <c r="D70" s="301" t="s">
        <v>25</v>
      </c>
      <c r="E70" s="303">
        <v>68</v>
      </c>
    </row>
    <row r="71" spans="1:5" ht="15.75" x14ac:dyDescent="0.25">
      <c r="A71" s="290"/>
      <c r="B71" s="299">
        <v>64</v>
      </c>
      <c r="C71" s="301" t="s">
        <v>127</v>
      </c>
      <c r="D71" s="301" t="s">
        <v>15</v>
      </c>
      <c r="E71" s="303">
        <v>68</v>
      </c>
    </row>
    <row r="72" spans="1:5" ht="15.75" x14ac:dyDescent="0.25">
      <c r="A72" s="290"/>
      <c r="B72" s="299">
        <v>64</v>
      </c>
      <c r="C72" s="301" t="s">
        <v>154</v>
      </c>
      <c r="D72" s="301" t="s">
        <v>21</v>
      </c>
      <c r="E72" s="303">
        <v>68</v>
      </c>
    </row>
    <row r="73" spans="1:5" ht="15.75" x14ac:dyDescent="0.25">
      <c r="A73" s="290"/>
      <c r="B73" s="299">
        <v>70</v>
      </c>
      <c r="C73" s="301" t="s">
        <v>114</v>
      </c>
      <c r="D73" s="301" t="s">
        <v>15</v>
      </c>
      <c r="E73" s="303">
        <v>64</v>
      </c>
    </row>
    <row r="74" spans="1:5" ht="15.75" x14ac:dyDescent="0.25">
      <c r="A74" s="290"/>
      <c r="B74" s="299">
        <v>71</v>
      </c>
      <c r="C74" s="301" t="s">
        <v>147</v>
      </c>
      <c r="D74" s="301" t="s">
        <v>21</v>
      </c>
      <c r="E74" s="303">
        <v>60</v>
      </c>
    </row>
    <row r="75" spans="1:5" ht="15.75" x14ac:dyDescent="0.25">
      <c r="A75" s="290"/>
      <c r="B75" s="299">
        <v>71</v>
      </c>
      <c r="C75" s="301" t="s">
        <v>149</v>
      </c>
      <c r="D75" s="301" t="s">
        <v>21</v>
      </c>
      <c r="E75" s="303">
        <v>60</v>
      </c>
    </row>
    <row r="76" spans="1:5" ht="15.75" x14ac:dyDescent="0.25">
      <c r="A76" s="290"/>
      <c r="B76" s="299">
        <v>71</v>
      </c>
      <c r="C76" s="301" t="s">
        <v>134</v>
      </c>
      <c r="D76" s="301" t="s">
        <v>21</v>
      </c>
      <c r="E76" s="303">
        <v>60</v>
      </c>
    </row>
    <row r="77" spans="1:5" x14ac:dyDescent="0.25">
      <c r="E77" s="563">
        <f>SUM(E4:E76)</f>
        <v>6148</v>
      </c>
    </row>
    <row r="78" spans="1:5" x14ac:dyDescent="0.25">
      <c r="E78" s="563">
        <f>E77/73</f>
        <v>84.219178082191775</v>
      </c>
    </row>
  </sheetData>
  <mergeCells count="1">
    <mergeCell ref="D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24" sqref="E24"/>
    </sheetView>
  </sheetViews>
  <sheetFormatPr defaultRowHeight="15" x14ac:dyDescent="0.25"/>
  <cols>
    <col min="3" max="3" width="27.85546875" bestFit="1" customWidth="1"/>
    <col min="4" max="4" width="14" customWidth="1"/>
    <col min="5" max="5" width="13.7109375" customWidth="1"/>
  </cols>
  <sheetData>
    <row r="1" spans="1:5" ht="21" thickBot="1" x14ac:dyDescent="0.35">
      <c r="A1" s="93"/>
      <c r="B1" s="95"/>
      <c r="C1" s="109" t="s">
        <v>160</v>
      </c>
      <c r="D1" s="561" t="s">
        <v>63</v>
      </c>
      <c r="E1" s="561"/>
    </row>
    <row r="2" spans="1:5" ht="15.75" x14ac:dyDescent="0.25">
      <c r="A2" s="112" t="s">
        <v>2</v>
      </c>
      <c r="B2" s="110" t="s">
        <v>3</v>
      </c>
      <c r="C2" s="100"/>
      <c r="D2" s="101"/>
      <c r="E2" s="96"/>
    </row>
    <row r="3" spans="1:5" ht="16.5" thickBot="1" x14ac:dyDescent="0.3">
      <c r="A3" s="113" t="s">
        <v>64</v>
      </c>
      <c r="B3" s="111" t="s">
        <v>5</v>
      </c>
      <c r="C3" s="97" t="s">
        <v>6</v>
      </c>
      <c r="D3" s="98" t="s">
        <v>7</v>
      </c>
      <c r="E3" s="108" t="s">
        <v>161</v>
      </c>
    </row>
    <row r="4" spans="1:5" ht="15.75" x14ac:dyDescent="0.25">
      <c r="A4" s="99" t="s">
        <v>9</v>
      </c>
      <c r="B4" s="102">
        <v>1</v>
      </c>
      <c r="C4" s="104" t="s">
        <v>75</v>
      </c>
      <c r="D4" s="104" t="s">
        <v>25</v>
      </c>
      <c r="E4" s="106">
        <v>100</v>
      </c>
    </row>
    <row r="5" spans="1:5" ht="16.5" thickBot="1" x14ac:dyDescent="0.3">
      <c r="A5" s="114" t="s">
        <v>12</v>
      </c>
      <c r="B5" s="103">
        <v>2</v>
      </c>
      <c r="C5" s="105" t="s">
        <v>70</v>
      </c>
      <c r="D5" s="105" t="s">
        <v>25</v>
      </c>
      <c r="E5" s="107">
        <v>88</v>
      </c>
    </row>
    <row r="6" spans="1:5" ht="16.5" thickBot="1" x14ac:dyDescent="0.3">
      <c r="A6" s="115">
        <v>18</v>
      </c>
      <c r="B6" s="103">
        <v>3</v>
      </c>
      <c r="C6" s="105" t="s">
        <v>71</v>
      </c>
      <c r="D6" s="105" t="s">
        <v>25</v>
      </c>
      <c r="E6" s="107">
        <v>88</v>
      </c>
    </row>
    <row r="7" spans="1:5" ht="15.75" x14ac:dyDescent="0.25">
      <c r="A7" s="94"/>
      <c r="B7" s="103">
        <v>4</v>
      </c>
      <c r="C7" s="105" t="s">
        <v>76</v>
      </c>
      <c r="D7" s="105" t="s">
        <v>25</v>
      </c>
      <c r="E7" s="107">
        <v>88</v>
      </c>
    </row>
    <row r="8" spans="1:5" ht="15.75" x14ac:dyDescent="0.25">
      <c r="A8" s="116"/>
      <c r="B8" s="103">
        <v>5</v>
      </c>
      <c r="C8" s="105" t="s">
        <v>80</v>
      </c>
      <c r="D8" s="105" t="s">
        <v>11</v>
      </c>
      <c r="E8" s="107">
        <v>80</v>
      </c>
    </row>
    <row r="9" spans="1:5" ht="15.75" x14ac:dyDescent="0.25">
      <c r="A9" s="94"/>
      <c r="B9" s="103">
        <v>5</v>
      </c>
      <c r="C9" s="105" t="s">
        <v>67</v>
      </c>
      <c r="D9" s="105" t="s">
        <v>25</v>
      </c>
      <c r="E9" s="107">
        <v>80</v>
      </c>
    </row>
    <row r="10" spans="1:5" ht="15.75" x14ac:dyDescent="0.25">
      <c r="A10" s="94"/>
      <c r="B10" s="103">
        <v>7</v>
      </c>
      <c r="C10" s="105" t="s">
        <v>69</v>
      </c>
      <c r="D10" s="105" t="s">
        <v>15</v>
      </c>
      <c r="E10" s="107">
        <v>72</v>
      </c>
    </row>
    <row r="11" spans="1:5" ht="15.75" x14ac:dyDescent="0.25">
      <c r="A11" s="94"/>
      <c r="B11" s="103">
        <v>7</v>
      </c>
      <c r="C11" s="105" t="s">
        <v>78</v>
      </c>
      <c r="D11" s="105" t="s">
        <v>25</v>
      </c>
      <c r="E11" s="107">
        <v>72</v>
      </c>
    </row>
    <row r="12" spans="1:5" ht="15.75" x14ac:dyDescent="0.25">
      <c r="A12" s="94"/>
      <c r="B12" s="103">
        <v>7</v>
      </c>
      <c r="C12" s="105" t="s">
        <v>68</v>
      </c>
      <c r="D12" s="105" t="s">
        <v>21</v>
      </c>
      <c r="E12" s="107">
        <v>72</v>
      </c>
    </row>
    <row r="13" spans="1:5" ht="15.75" x14ac:dyDescent="0.25">
      <c r="A13" s="94"/>
      <c r="B13" s="103">
        <v>10</v>
      </c>
      <c r="C13" s="105" t="s">
        <v>79</v>
      </c>
      <c r="D13" s="105" t="s">
        <v>21</v>
      </c>
      <c r="E13" s="107">
        <v>68</v>
      </c>
    </row>
    <row r="14" spans="1:5" ht="15.75" x14ac:dyDescent="0.25">
      <c r="A14" s="94"/>
      <c r="B14" s="103">
        <v>11</v>
      </c>
      <c r="C14" s="105" t="s">
        <v>65</v>
      </c>
      <c r="D14" s="105" t="s">
        <v>15</v>
      </c>
      <c r="E14" s="107">
        <v>64</v>
      </c>
    </row>
    <row r="15" spans="1:5" ht="15.75" x14ac:dyDescent="0.25">
      <c r="A15" s="94"/>
      <c r="B15" s="103">
        <v>12</v>
      </c>
      <c r="C15" s="105" t="s">
        <v>74</v>
      </c>
      <c r="D15" s="105" t="s">
        <v>11</v>
      </c>
      <c r="E15" s="107">
        <v>60</v>
      </c>
    </row>
    <row r="16" spans="1:5" ht="15.75" x14ac:dyDescent="0.25">
      <c r="A16" s="94"/>
      <c r="B16" s="103">
        <v>12</v>
      </c>
      <c r="C16" s="105" t="s">
        <v>66</v>
      </c>
      <c r="D16" s="105" t="s">
        <v>25</v>
      </c>
      <c r="E16" s="107">
        <v>60</v>
      </c>
    </row>
    <row r="17" spans="1:5" ht="15.75" x14ac:dyDescent="0.25">
      <c r="A17" s="94"/>
      <c r="B17" s="103">
        <v>14</v>
      </c>
      <c r="C17" s="105" t="s">
        <v>81</v>
      </c>
      <c r="D17" s="105" t="s">
        <v>21</v>
      </c>
      <c r="E17" s="107">
        <v>56</v>
      </c>
    </row>
    <row r="18" spans="1:5" ht="15.75" x14ac:dyDescent="0.25">
      <c r="A18" s="94"/>
      <c r="B18" s="103">
        <v>14</v>
      </c>
      <c r="C18" s="105" t="s">
        <v>72</v>
      </c>
      <c r="D18" s="105" t="s">
        <v>15</v>
      </c>
      <c r="E18" s="107">
        <v>56</v>
      </c>
    </row>
    <row r="19" spans="1:5" ht="15.75" x14ac:dyDescent="0.25">
      <c r="A19" s="94"/>
      <c r="B19" s="103">
        <v>16</v>
      </c>
      <c r="C19" s="105" t="s">
        <v>77</v>
      </c>
      <c r="D19" s="105" t="s">
        <v>15</v>
      </c>
      <c r="E19" s="107">
        <v>52</v>
      </c>
    </row>
    <row r="20" spans="1:5" ht="15.75" x14ac:dyDescent="0.25">
      <c r="A20" s="94"/>
      <c r="B20" s="103">
        <v>16</v>
      </c>
      <c r="C20" s="105" t="s">
        <v>73</v>
      </c>
      <c r="D20" s="105" t="s">
        <v>21</v>
      </c>
      <c r="E20" s="107">
        <v>52</v>
      </c>
    </row>
    <row r="21" spans="1:5" ht="15.75" x14ac:dyDescent="0.25">
      <c r="A21" s="94"/>
      <c r="B21" s="103">
        <v>18</v>
      </c>
      <c r="C21" s="105" t="s">
        <v>82</v>
      </c>
      <c r="D21" s="105" t="s">
        <v>25</v>
      </c>
      <c r="E21" s="107">
        <v>36</v>
      </c>
    </row>
    <row r="22" spans="1:5" x14ac:dyDescent="0.25">
      <c r="E22" s="563">
        <f>SUM(E4:E21)</f>
        <v>1244</v>
      </c>
    </row>
    <row r="23" spans="1:5" x14ac:dyDescent="0.25">
      <c r="E23" s="563">
        <f>E22/18</f>
        <v>69.111111111111114</v>
      </c>
    </row>
  </sheetData>
  <mergeCells count="1">
    <mergeCell ref="D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" workbookViewId="0">
      <selection activeCell="E37" sqref="E37"/>
    </sheetView>
  </sheetViews>
  <sheetFormatPr defaultRowHeight="15" x14ac:dyDescent="0.25"/>
  <cols>
    <col min="2" max="2" width="7.7109375" bestFit="1" customWidth="1"/>
    <col min="3" max="3" width="35.5703125" bestFit="1" customWidth="1"/>
    <col min="4" max="4" width="10.42578125" bestFit="1" customWidth="1"/>
    <col min="5" max="5" width="11.42578125" customWidth="1"/>
  </cols>
  <sheetData>
    <row r="1" spans="1:5" ht="21" thickBot="1" x14ac:dyDescent="0.35">
      <c r="A1" s="141"/>
      <c r="B1" s="143"/>
      <c r="C1" s="157" t="s">
        <v>160</v>
      </c>
      <c r="D1" s="561" t="s">
        <v>1</v>
      </c>
      <c r="E1" s="561"/>
    </row>
    <row r="2" spans="1:5" ht="15.75" x14ac:dyDescent="0.25">
      <c r="A2" s="160" t="s">
        <v>2</v>
      </c>
      <c r="B2" s="158" t="s">
        <v>3</v>
      </c>
      <c r="C2" s="148"/>
      <c r="D2" s="149"/>
      <c r="E2" s="144"/>
    </row>
    <row r="3" spans="1:5" ht="16.5" thickBot="1" x14ac:dyDescent="0.3">
      <c r="A3" s="161" t="s">
        <v>4</v>
      </c>
      <c r="B3" s="159" t="s">
        <v>5</v>
      </c>
      <c r="C3" s="145" t="s">
        <v>6</v>
      </c>
      <c r="D3" s="146" t="s">
        <v>7</v>
      </c>
      <c r="E3" s="156" t="s">
        <v>161</v>
      </c>
    </row>
    <row r="4" spans="1:5" ht="15.75" x14ac:dyDescent="0.25">
      <c r="A4" s="147" t="s">
        <v>9</v>
      </c>
      <c r="B4" s="150">
        <v>1</v>
      </c>
      <c r="C4" s="152" t="s">
        <v>36</v>
      </c>
      <c r="D4" s="152" t="s">
        <v>11</v>
      </c>
      <c r="E4" s="154">
        <v>92</v>
      </c>
    </row>
    <row r="5" spans="1:5" ht="16.5" thickBot="1" x14ac:dyDescent="0.3">
      <c r="A5" s="162" t="s">
        <v>12</v>
      </c>
      <c r="B5" s="151">
        <v>2</v>
      </c>
      <c r="C5" s="153" t="s">
        <v>18</v>
      </c>
      <c r="D5" s="153" t="s">
        <v>11</v>
      </c>
      <c r="E5" s="155">
        <v>92</v>
      </c>
    </row>
    <row r="6" spans="1:5" ht="16.5" thickBot="1" x14ac:dyDescent="0.3">
      <c r="A6" s="163">
        <v>32</v>
      </c>
      <c r="B6" s="151">
        <v>3</v>
      </c>
      <c r="C6" s="153" t="s">
        <v>22</v>
      </c>
      <c r="D6" s="153" t="s">
        <v>11</v>
      </c>
      <c r="E6" s="155">
        <v>88</v>
      </c>
    </row>
    <row r="7" spans="1:5" ht="15.75" x14ac:dyDescent="0.25">
      <c r="A7" s="142"/>
      <c r="B7" s="151">
        <v>4</v>
      </c>
      <c r="C7" s="153" t="s">
        <v>42</v>
      </c>
      <c r="D7" s="153" t="s">
        <v>15</v>
      </c>
      <c r="E7" s="155">
        <v>88</v>
      </c>
    </row>
    <row r="8" spans="1:5" ht="15.75" x14ac:dyDescent="0.25">
      <c r="A8" s="164"/>
      <c r="B8" s="151">
        <v>5</v>
      </c>
      <c r="C8" s="153" t="s">
        <v>23</v>
      </c>
      <c r="D8" s="153" t="s">
        <v>15</v>
      </c>
      <c r="E8" s="155">
        <v>88</v>
      </c>
    </row>
    <row r="9" spans="1:5" ht="15.75" x14ac:dyDescent="0.25">
      <c r="A9" s="142"/>
      <c r="B9" s="151">
        <v>6</v>
      </c>
      <c r="C9" s="153" t="s">
        <v>163</v>
      </c>
      <c r="D9" s="153" t="s">
        <v>15</v>
      </c>
      <c r="E9" s="155">
        <v>88</v>
      </c>
    </row>
    <row r="10" spans="1:5" ht="15.75" x14ac:dyDescent="0.25">
      <c r="A10" s="142"/>
      <c r="B10" s="151">
        <v>7</v>
      </c>
      <c r="C10" s="153" t="s">
        <v>10</v>
      </c>
      <c r="D10" s="153" t="s">
        <v>11</v>
      </c>
      <c r="E10" s="155">
        <v>84</v>
      </c>
    </row>
    <row r="11" spans="1:5" ht="15.75" x14ac:dyDescent="0.25">
      <c r="A11" s="142"/>
      <c r="B11" s="151">
        <v>7</v>
      </c>
      <c r="C11" s="153" t="s">
        <v>31</v>
      </c>
      <c r="D11" s="153" t="s">
        <v>25</v>
      </c>
      <c r="E11" s="155">
        <v>84</v>
      </c>
    </row>
    <row r="12" spans="1:5" ht="15.75" x14ac:dyDescent="0.25">
      <c r="A12" s="142"/>
      <c r="B12" s="151">
        <v>7</v>
      </c>
      <c r="C12" s="153" t="s">
        <v>34</v>
      </c>
      <c r="D12" s="153" t="s">
        <v>11</v>
      </c>
      <c r="E12" s="155">
        <v>84</v>
      </c>
    </row>
    <row r="13" spans="1:5" ht="15.75" x14ac:dyDescent="0.25">
      <c r="A13" s="142"/>
      <c r="B13" s="151">
        <v>7</v>
      </c>
      <c r="C13" s="153" t="s">
        <v>17</v>
      </c>
      <c r="D13" s="153" t="s">
        <v>11</v>
      </c>
      <c r="E13" s="155">
        <v>84</v>
      </c>
    </row>
    <row r="14" spans="1:5" ht="15.75" x14ac:dyDescent="0.25">
      <c r="A14" s="142"/>
      <c r="B14" s="151">
        <v>11</v>
      </c>
      <c r="C14" s="153" t="s">
        <v>26</v>
      </c>
      <c r="D14" s="153" t="s">
        <v>15</v>
      </c>
      <c r="E14" s="155">
        <v>80</v>
      </c>
    </row>
    <row r="15" spans="1:5" ht="15.75" x14ac:dyDescent="0.25">
      <c r="A15" s="142"/>
      <c r="B15" s="151">
        <v>11</v>
      </c>
      <c r="C15" s="153" t="s">
        <v>37</v>
      </c>
      <c r="D15" s="153" t="s">
        <v>21</v>
      </c>
      <c r="E15" s="155">
        <v>80</v>
      </c>
    </row>
    <row r="16" spans="1:5" ht="15.75" x14ac:dyDescent="0.25">
      <c r="A16" s="142"/>
      <c r="B16" s="151">
        <v>11</v>
      </c>
      <c r="C16" s="153" t="s">
        <v>30</v>
      </c>
      <c r="D16" s="153" t="s">
        <v>11</v>
      </c>
      <c r="E16" s="155">
        <v>80</v>
      </c>
    </row>
    <row r="17" spans="1:5" ht="15.75" x14ac:dyDescent="0.25">
      <c r="A17" s="142"/>
      <c r="B17" s="151">
        <v>11</v>
      </c>
      <c r="C17" s="153" t="s">
        <v>27</v>
      </c>
      <c r="D17" s="153" t="s">
        <v>25</v>
      </c>
      <c r="E17" s="155">
        <v>80</v>
      </c>
    </row>
    <row r="18" spans="1:5" ht="15.75" x14ac:dyDescent="0.25">
      <c r="A18" s="142"/>
      <c r="B18" s="151">
        <v>15</v>
      </c>
      <c r="C18" s="153" t="s">
        <v>40</v>
      </c>
      <c r="D18" s="153" t="s">
        <v>11</v>
      </c>
      <c r="E18" s="155">
        <v>76</v>
      </c>
    </row>
    <row r="19" spans="1:5" ht="15.75" x14ac:dyDescent="0.25">
      <c r="A19" s="142"/>
      <c r="B19" s="151">
        <v>15</v>
      </c>
      <c r="C19" s="153" t="s">
        <v>35</v>
      </c>
      <c r="D19" s="153" t="s">
        <v>21</v>
      </c>
      <c r="E19" s="155">
        <v>76</v>
      </c>
    </row>
    <row r="20" spans="1:5" ht="15.75" x14ac:dyDescent="0.25">
      <c r="A20" s="142"/>
      <c r="B20" s="151">
        <v>15</v>
      </c>
      <c r="C20" s="153" t="s">
        <v>41</v>
      </c>
      <c r="D20" s="153" t="s">
        <v>15</v>
      </c>
      <c r="E20" s="155">
        <v>76</v>
      </c>
    </row>
    <row r="21" spans="1:5" ht="15.75" x14ac:dyDescent="0.25">
      <c r="A21" s="142"/>
      <c r="B21" s="151">
        <v>15</v>
      </c>
      <c r="C21" s="153" t="s">
        <v>46</v>
      </c>
      <c r="D21" s="153" t="s">
        <v>25</v>
      </c>
      <c r="E21" s="155">
        <v>76</v>
      </c>
    </row>
    <row r="22" spans="1:5" ht="15.75" x14ac:dyDescent="0.25">
      <c r="A22" s="142"/>
      <c r="B22" s="151">
        <v>15</v>
      </c>
      <c r="C22" s="153" t="s">
        <v>24</v>
      </c>
      <c r="D22" s="153" t="s">
        <v>25</v>
      </c>
      <c r="E22" s="155">
        <v>76</v>
      </c>
    </row>
    <row r="23" spans="1:5" ht="15.75" x14ac:dyDescent="0.25">
      <c r="A23" s="142"/>
      <c r="B23" s="151">
        <v>15</v>
      </c>
      <c r="C23" s="153" t="s">
        <v>19</v>
      </c>
      <c r="D23" s="153" t="s">
        <v>15</v>
      </c>
      <c r="E23" s="155">
        <v>76</v>
      </c>
    </row>
    <row r="24" spans="1:5" ht="15.75" x14ac:dyDescent="0.25">
      <c r="A24" s="142"/>
      <c r="B24" s="151">
        <v>21</v>
      </c>
      <c r="C24" s="153" t="s">
        <v>13</v>
      </c>
      <c r="D24" s="153" t="s">
        <v>11</v>
      </c>
      <c r="E24" s="155">
        <v>72</v>
      </c>
    </row>
    <row r="25" spans="1:5" ht="15.75" x14ac:dyDescent="0.25">
      <c r="A25" s="142"/>
      <c r="B25" s="151">
        <v>21</v>
      </c>
      <c r="C25" s="153" t="s">
        <v>38</v>
      </c>
      <c r="D25" s="153" t="s">
        <v>21</v>
      </c>
      <c r="E25" s="155">
        <v>72</v>
      </c>
    </row>
    <row r="26" spans="1:5" ht="15.75" x14ac:dyDescent="0.25">
      <c r="A26" s="142"/>
      <c r="B26" s="151">
        <v>21</v>
      </c>
      <c r="C26" s="153" t="s">
        <v>33</v>
      </c>
      <c r="D26" s="153" t="s">
        <v>21</v>
      </c>
      <c r="E26" s="155">
        <v>72</v>
      </c>
    </row>
    <row r="27" spans="1:5" ht="15.75" x14ac:dyDescent="0.25">
      <c r="A27" s="142"/>
      <c r="B27" s="151">
        <v>21</v>
      </c>
      <c r="C27" s="153" t="s">
        <v>16</v>
      </c>
      <c r="D27" s="153" t="s">
        <v>11</v>
      </c>
      <c r="E27" s="155">
        <v>72</v>
      </c>
    </row>
    <row r="28" spans="1:5" ht="15.75" x14ac:dyDescent="0.25">
      <c r="A28" s="142"/>
      <c r="B28" s="151">
        <v>25</v>
      </c>
      <c r="C28" s="153" t="s">
        <v>14</v>
      </c>
      <c r="D28" s="153" t="s">
        <v>15</v>
      </c>
      <c r="E28" s="155">
        <v>68</v>
      </c>
    </row>
    <row r="29" spans="1:5" ht="15.75" x14ac:dyDescent="0.25">
      <c r="A29" s="142"/>
      <c r="B29" s="151">
        <v>25</v>
      </c>
      <c r="C29" s="153" t="s">
        <v>43</v>
      </c>
      <c r="D29" s="153" t="s">
        <v>11</v>
      </c>
      <c r="E29" s="155">
        <v>68</v>
      </c>
    </row>
    <row r="30" spans="1:5" ht="15.75" x14ac:dyDescent="0.25">
      <c r="A30" s="142"/>
      <c r="B30" s="151">
        <v>25</v>
      </c>
      <c r="C30" s="153" t="s">
        <v>39</v>
      </c>
      <c r="D30" s="153" t="s">
        <v>25</v>
      </c>
      <c r="E30" s="155">
        <v>68</v>
      </c>
    </row>
    <row r="31" spans="1:5" ht="15.75" x14ac:dyDescent="0.25">
      <c r="A31" s="142"/>
      <c r="B31" s="151">
        <v>25</v>
      </c>
      <c r="C31" s="153" t="s">
        <v>32</v>
      </c>
      <c r="D31" s="153" t="s">
        <v>11</v>
      </c>
      <c r="E31" s="155">
        <v>68</v>
      </c>
    </row>
    <row r="32" spans="1:5" ht="15.75" x14ac:dyDescent="0.25">
      <c r="A32" s="142"/>
      <c r="B32" s="151">
        <v>29</v>
      </c>
      <c r="C32" s="153" t="s">
        <v>20</v>
      </c>
      <c r="D32" s="153" t="s">
        <v>21</v>
      </c>
      <c r="E32" s="155">
        <v>64</v>
      </c>
    </row>
    <row r="33" spans="1:5" ht="15.75" x14ac:dyDescent="0.25">
      <c r="A33" s="142"/>
      <c r="B33" s="151">
        <v>30</v>
      </c>
      <c r="C33" s="153" t="s">
        <v>44</v>
      </c>
      <c r="D33" s="153" t="s">
        <v>21</v>
      </c>
      <c r="E33" s="155">
        <v>52</v>
      </c>
    </row>
    <row r="34" spans="1:5" ht="15.75" x14ac:dyDescent="0.25">
      <c r="A34" s="142"/>
      <c r="B34" s="151">
        <v>30</v>
      </c>
      <c r="C34" s="153" t="s">
        <v>29</v>
      </c>
      <c r="D34" s="153" t="s">
        <v>25</v>
      </c>
      <c r="E34" s="155">
        <v>52</v>
      </c>
    </row>
    <row r="35" spans="1:5" ht="15.75" x14ac:dyDescent="0.25">
      <c r="A35" s="142"/>
      <c r="B35" s="151">
        <v>32</v>
      </c>
      <c r="C35" s="153" t="s">
        <v>28</v>
      </c>
      <c r="D35" s="153" t="s">
        <v>21</v>
      </c>
      <c r="E35" s="155">
        <v>48</v>
      </c>
    </row>
    <row r="36" spans="1:5" x14ac:dyDescent="0.25">
      <c r="E36" s="563">
        <f>SUM(E4:E35)</f>
        <v>2424</v>
      </c>
    </row>
    <row r="37" spans="1:5" x14ac:dyDescent="0.25">
      <c r="E37" s="563">
        <f>E36/32</f>
        <v>75.75</v>
      </c>
    </row>
  </sheetData>
  <mergeCells count="1">
    <mergeCell ref="D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9" sqref="E19"/>
    </sheetView>
  </sheetViews>
  <sheetFormatPr defaultRowHeight="15" x14ac:dyDescent="0.25"/>
  <cols>
    <col min="1" max="1" width="8.42578125" bestFit="1" customWidth="1"/>
    <col min="2" max="2" width="7.7109375" bestFit="1" customWidth="1"/>
    <col min="3" max="3" width="26.5703125" bestFit="1" customWidth="1"/>
    <col min="4" max="4" width="10.42578125" bestFit="1" customWidth="1"/>
    <col min="5" max="5" width="10.140625" bestFit="1" customWidth="1"/>
  </cols>
  <sheetData>
    <row r="1" spans="1:5" ht="21" thickBot="1" x14ac:dyDescent="0.35">
      <c r="A1" s="117"/>
      <c r="B1" s="119"/>
      <c r="C1" s="133" t="s">
        <v>160</v>
      </c>
      <c r="D1" s="561" t="s">
        <v>47</v>
      </c>
      <c r="E1" s="561"/>
    </row>
    <row r="2" spans="1:5" ht="15.75" x14ac:dyDescent="0.25">
      <c r="A2" s="136" t="s">
        <v>2</v>
      </c>
      <c r="B2" s="134" t="s">
        <v>3</v>
      </c>
      <c r="C2" s="124"/>
      <c r="D2" s="125"/>
      <c r="E2" s="120"/>
    </row>
    <row r="3" spans="1:5" ht="16.5" thickBot="1" x14ac:dyDescent="0.3">
      <c r="A3" s="137" t="s">
        <v>48</v>
      </c>
      <c r="B3" s="135" t="s">
        <v>5</v>
      </c>
      <c r="C3" s="121" t="s">
        <v>6</v>
      </c>
      <c r="D3" s="122" t="s">
        <v>7</v>
      </c>
      <c r="E3" s="132" t="s">
        <v>161</v>
      </c>
    </row>
    <row r="4" spans="1:5" ht="15.75" x14ac:dyDescent="0.25">
      <c r="A4" s="123" t="s">
        <v>9</v>
      </c>
      <c r="B4" s="126">
        <v>1</v>
      </c>
      <c r="C4" s="128" t="s">
        <v>54</v>
      </c>
      <c r="D4" s="128" t="s">
        <v>15</v>
      </c>
      <c r="E4" s="130">
        <v>92</v>
      </c>
    </row>
    <row r="5" spans="1:5" ht="16.5" thickBot="1" x14ac:dyDescent="0.3">
      <c r="A5" s="138" t="s">
        <v>12</v>
      </c>
      <c r="B5" s="127">
        <v>2</v>
      </c>
      <c r="C5" s="129" t="s">
        <v>49</v>
      </c>
      <c r="D5" s="129" t="s">
        <v>25</v>
      </c>
      <c r="E5" s="131">
        <v>88</v>
      </c>
    </row>
    <row r="6" spans="1:5" ht="16.5" thickBot="1" x14ac:dyDescent="0.3">
      <c r="A6" s="139">
        <v>14</v>
      </c>
      <c r="B6" s="127">
        <v>3</v>
      </c>
      <c r="C6" s="129" t="s">
        <v>58</v>
      </c>
      <c r="D6" s="129" t="s">
        <v>25</v>
      </c>
      <c r="E6" s="131">
        <v>88</v>
      </c>
    </row>
    <row r="7" spans="1:5" ht="15.75" x14ac:dyDescent="0.25">
      <c r="A7" s="118"/>
      <c r="B7" s="127">
        <v>4</v>
      </c>
      <c r="C7" s="129" t="s">
        <v>162</v>
      </c>
      <c r="D7" s="129" t="s">
        <v>11</v>
      </c>
      <c r="E7" s="131">
        <v>88</v>
      </c>
    </row>
    <row r="8" spans="1:5" ht="15.75" x14ac:dyDescent="0.25">
      <c r="A8" s="140"/>
      <c r="B8" s="127">
        <v>5</v>
      </c>
      <c r="C8" s="129" t="s">
        <v>51</v>
      </c>
      <c r="D8" s="129" t="s">
        <v>25</v>
      </c>
      <c r="E8" s="131">
        <v>88</v>
      </c>
    </row>
    <row r="9" spans="1:5" ht="15.75" x14ac:dyDescent="0.25">
      <c r="A9" s="118"/>
      <c r="B9" s="127">
        <v>6</v>
      </c>
      <c r="C9" s="129" t="s">
        <v>52</v>
      </c>
      <c r="D9" s="129" t="s">
        <v>11</v>
      </c>
      <c r="E9" s="131">
        <v>84</v>
      </c>
    </row>
    <row r="10" spans="1:5" ht="15.75" x14ac:dyDescent="0.25">
      <c r="A10" s="118"/>
      <c r="B10" s="127">
        <v>7</v>
      </c>
      <c r="C10" s="129" t="s">
        <v>59</v>
      </c>
      <c r="D10" s="129" t="s">
        <v>25</v>
      </c>
      <c r="E10" s="131">
        <v>80</v>
      </c>
    </row>
    <row r="11" spans="1:5" ht="15.75" x14ac:dyDescent="0.25">
      <c r="A11" s="118"/>
      <c r="B11" s="127">
        <v>7</v>
      </c>
      <c r="C11" s="129" t="s">
        <v>55</v>
      </c>
      <c r="D11" s="129" t="s">
        <v>25</v>
      </c>
      <c r="E11" s="131">
        <v>80</v>
      </c>
    </row>
    <row r="12" spans="1:5" ht="15.75" x14ac:dyDescent="0.25">
      <c r="A12" s="118"/>
      <c r="B12" s="127">
        <v>7</v>
      </c>
      <c r="C12" s="129" t="s">
        <v>50</v>
      </c>
      <c r="D12" s="129" t="s">
        <v>11</v>
      </c>
      <c r="E12" s="131">
        <v>80</v>
      </c>
    </row>
    <row r="13" spans="1:5" ht="15.75" x14ac:dyDescent="0.25">
      <c r="A13" s="118"/>
      <c r="B13" s="127">
        <v>10</v>
      </c>
      <c r="C13" s="129" t="s">
        <v>56</v>
      </c>
      <c r="D13" s="129" t="s">
        <v>21</v>
      </c>
      <c r="E13" s="131">
        <v>76</v>
      </c>
    </row>
    <row r="14" spans="1:5" ht="15.75" x14ac:dyDescent="0.25">
      <c r="A14" s="118"/>
      <c r="B14" s="127">
        <v>11</v>
      </c>
      <c r="C14" s="129" t="s">
        <v>62</v>
      </c>
      <c r="D14" s="129" t="s">
        <v>25</v>
      </c>
      <c r="E14" s="131">
        <v>76</v>
      </c>
    </row>
    <row r="15" spans="1:5" ht="15.75" x14ac:dyDescent="0.25">
      <c r="A15" s="118"/>
      <c r="B15" s="127">
        <v>12</v>
      </c>
      <c r="C15" s="129" t="s">
        <v>57</v>
      </c>
      <c r="D15" s="129" t="s">
        <v>11</v>
      </c>
      <c r="E15" s="131">
        <v>72</v>
      </c>
    </row>
    <row r="16" spans="1:5" ht="15.75" x14ac:dyDescent="0.25">
      <c r="A16" s="118"/>
      <c r="B16" s="127">
        <v>13</v>
      </c>
      <c r="C16" s="129" t="s">
        <v>61</v>
      </c>
      <c r="D16" s="129" t="s">
        <v>11</v>
      </c>
      <c r="E16" s="131">
        <v>64</v>
      </c>
    </row>
    <row r="17" spans="1:5" ht="15.75" x14ac:dyDescent="0.25">
      <c r="A17" s="118"/>
      <c r="B17" s="127">
        <v>14</v>
      </c>
      <c r="C17" s="129" t="s">
        <v>53</v>
      </c>
      <c r="D17" s="129" t="s">
        <v>15</v>
      </c>
      <c r="E17" s="131">
        <v>44</v>
      </c>
    </row>
    <row r="18" spans="1:5" x14ac:dyDescent="0.25">
      <c r="E18" s="563">
        <f>SUM(E4:E17)</f>
        <v>1100</v>
      </c>
    </row>
    <row r="19" spans="1:5" x14ac:dyDescent="0.25">
      <c r="E19" s="563">
        <f>E18/14</f>
        <v>78.571428571428569</v>
      </c>
    </row>
  </sheetData>
  <mergeCells count="1">
    <mergeCell ref="D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46" workbookViewId="0">
      <selection activeCell="F78" sqref="F78"/>
    </sheetView>
  </sheetViews>
  <sheetFormatPr defaultRowHeight="15" x14ac:dyDescent="0.25"/>
  <cols>
    <col min="1" max="1" width="13.28515625" customWidth="1"/>
    <col min="2" max="2" width="17.42578125" customWidth="1"/>
    <col min="3" max="3" width="28.5703125" bestFit="1" customWidth="1"/>
    <col min="4" max="4" width="10.42578125" bestFit="1" customWidth="1"/>
  </cols>
  <sheetData>
    <row r="1" spans="1:6" ht="21" thickBot="1" x14ac:dyDescent="0.35">
      <c r="A1" s="165"/>
      <c r="B1" s="562" t="s">
        <v>164</v>
      </c>
      <c r="C1" s="562"/>
      <c r="D1" s="561" t="s">
        <v>84</v>
      </c>
      <c r="E1" s="561"/>
      <c r="F1" s="561"/>
    </row>
    <row r="2" spans="1:6" ht="15.75" x14ac:dyDescent="0.25">
      <c r="A2" s="186" t="s">
        <v>2</v>
      </c>
      <c r="B2" s="184" t="s">
        <v>3</v>
      </c>
      <c r="C2" s="172"/>
      <c r="D2" s="173"/>
      <c r="E2" s="174" t="s">
        <v>9</v>
      </c>
      <c r="F2" s="167"/>
    </row>
    <row r="3" spans="1:6" ht="16.5" thickBot="1" x14ac:dyDescent="0.3">
      <c r="A3" s="187" t="s">
        <v>85</v>
      </c>
      <c r="B3" s="185" t="s">
        <v>5</v>
      </c>
      <c r="C3" s="168" t="s">
        <v>6</v>
      </c>
      <c r="D3" s="169" t="s">
        <v>7</v>
      </c>
      <c r="E3" s="170" t="s">
        <v>165</v>
      </c>
      <c r="F3" s="182" t="s">
        <v>166</v>
      </c>
    </row>
    <row r="4" spans="1:6" ht="15.75" x14ac:dyDescent="0.25">
      <c r="A4" s="171" t="s">
        <v>9</v>
      </c>
      <c r="B4" s="175">
        <v>1</v>
      </c>
      <c r="C4" s="178" t="s">
        <v>105</v>
      </c>
      <c r="D4" s="178" t="s">
        <v>25</v>
      </c>
      <c r="E4" s="183">
        <v>25</v>
      </c>
      <c r="F4" s="180">
        <v>100</v>
      </c>
    </row>
    <row r="5" spans="1:6" ht="16.5" thickBot="1" x14ac:dyDescent="0.3">
      <c r="A5" s="188" t="s">
        <v>12</v>
      </c>
      <c r="B5" s="176">
        <v>2</v>
      </c>
      <c r="C5" s="179" t="s">
        <v>98</v>
      </c>
      <c r="D5" s="179" t="s">
        <v>11</v>
      </c>
      <c r="E5" s="177">
        <v>25</v>
      </c>
      <c r="F5" s="181">
        <v>100</v>
      </c>
    </row>
    <row r="6" spans="1:6" ht="16.5" thickBot="1" x14ac:dyDescent="0.3">
      <c r="A6" s="189">
        <v>73</v>
      </c>
      <c r="B6" s="176">
        <v>3</v>
      </c>
      <c r="C6" s="179" t="s">
        <v>121</v>
      </c>
      <c r="D6" s="179" t="s">
        <v>15</v>
      </c>
      <c r="E6" s="177">
        <v>25</v>
      </c>
      <c r="F6" s="181">
        <v>100</v>
      </c>
    </row>
    <row r="7" spans="1:6" ht="15.75" x14ac:dyDescent="0.25">
      <c r="A7" s="166"/>
      <c r="B7" s="176">
        <v>4</v>
      </c>
      <c r="C7" s="179" t="s">
        <v>90</v>
      </c>
      <c r="D7" s="179" t="s">
        <v>15</v>
      </c>
      <c r="E7" s="177">
        <v>27</v>
      </c>
      <c r="F7" s="181">
        <v>100</v>
      </c>
    </row>
    <row r="8" spans="1:6" ht="15.75" x14ac:dyDescent="0.25">
      <c r="A8" s="166"/>
      <c r="B8" s="176">
        <v>5</v>
      </c>
      <c r="C8" s="179" t="s">
        <v>157</v>
      </c>
      <c r="D8" s="179" t="s">
        <v>21</v>
      </c>
      <c r="E8" s="177">
        <v>25</v>
      </c>
      <c r="F8" s="181">
        <v>100</v>
      </c>
    </row>
    <row r="9" spans="1:6" ht="15.75" x14ac:dyDescent="0.25">
      <c r="A9" s="166"/>
      <c r="B9" s="176">
        <v>6</v>
      </c>
      <c r="C9" s="179" t="s">
        <v>108</v>
      </c>
      <c r="D9" s="179" t="s">
        <v>25</v>
      </c>
      <c r="E9" s="177">
        <v>30</v>
      </c>
      <c r="F9" s="181">
        <v>100</v>
      </c>
    </row>
    <row r="10" spans="1:6" ht="15.75" x14ac:dyDescent="0.25">
      <c r="A10" s="166"/>
      <c r="B10" s="176">
        <v>7</v>
      </c>
      <c r="C10" s="179" t="s">
        <v>117</v>
      </c>
      <c r="D10" s="179" t="s">
        <v>11</v>
      </c>
      <c r="E10" s="177">
        <v>25</v>
      </c>
      <c r="F10" s="181">
        <v>100</v>
      </c>
    </row>
    <row r="11" spans="1:6" ht="15.75" x14ac:dyDescent="0.25">
      <c r="A11" s="166"/>
      <c r="B11" s="176">
        <v>8</v>
      </c>
      <c r="C11" s="179" t="s">
        <v>99</v>
      </c>
      <c r="D11" s="179" t="s">
        <v>25</v>
      </c>
      <c r="E11" s="177">
        <v>25</v>
      </c>
      <c r="F11" s="181">
        <v>96</v>
      </c>
    </row>
    <row r="12" spans="1:6" ht="15.75" x14ac:dyDescent="0.25">
      <c r="A12" s="166"/>
      <c r="B12" s="176">
        <v>9</v>
      </c>
      <c r="C12" s="179" t="s">
        <v>107</v>
      </c>
      <c r="D12" s="179" t="s">
        <v>25</v>
      </c>
      <c r="E12" s="177">
        <v>26</v>
      </c>
      <c r="F12" s="181">
        <v>96</v>
      </c>
    </row>
    <row r="13" spans="1:6" ht="15.75" x14ac:dyDescent="0.25">
      <c r="A13" s="166"/>
      <c r="B13" s="176">
        <v>9</v>
      </c>
      <c r="C13" s="179" t="s">
        <v>109</v>
      </c>
      <c r="D13" s="179" t="s">
        <v>15</v>
      </c>
      <c r="E13" s="177">
        <v>26</v>
      </c>
      <c r="F13" s="181">
        <v>96</v>
      </c>
    </row>
    <row r="14" spans="1:6" ht="15.75" x14ac:dyDescent="0.25">
      <c r="A14" s="166"/>
      <c r="B14" s="176">
        <v>9</v>
      </c>
      <c r="C14" s="179" t="s">
        <v>115</v>
      </c>
      <c r="D14" s="179" t="s">
        <v>25</v>
      </c>
      <c r="E14" s="177">
        <v>26</v>
      </c>
      <c r="F14" s="181">
        <v>96</v>
      </c>
    </row>
    <row r="15" spans="1:6" ht="15.75" x14ac:dyDescent="0.25">
      <c r="A15" s="166"/>
      <c r="B15" s="176">
        <v>12</v>
      </c>
      <c r="C15" s="179" t="s">
        <v>125</v>
      </c>
      <c r="D15" s="179" t="s">
        <v>11</v>
      </c>
      <c r="E15" s="177">
        <v>28</v>
      </c>
      <c r="F15" s="181">
        <v>96</v>
      </c>
    </row>
    <row r="16" spans="1:6" ht="15.75" x14ac:dyDescent="0.25">
      <c r="A16" s="166"/>
      <c r="B16" s="176">
        <v>12</v>
      </c>
      <c r="C16" s="179" t="s">
        <v>155</v>
      </c>
      <c r="D16" s="179" t="s">
        <v>21</v>
      </c>
      <c r="E16" s="177">
        <v>28</v>
      </c>
      <c r="F16" s="181">
        <v>96</v>
      </c>
    </row>
    <row r="17" spans="1:6" ht="15.75" x14ac:dyDescent="0.25">
      <c r="A17" s="166"/>
      <c r="B17" s="176">
        <v>14</v>
      </c>
      <c r="C17" s="179" t="s">
        <v>91</v>
      </c>
      <c r="D17" s="179" t="s">
        <v>25</v>
      </c>
      <c r="E17" s="177">
        <v>25</v>
      </c>
      <c r="F17" s="181">
        <v>92</v>
      </c>
    </row>
    <row r="18" spans="1:6" ht="15.75" x14ac:dyDescent="0.25">
      <c r="A18" s="166"/>
      <c r="B18" s="176">
        <v>14</v>
      </c>
      <c r="C18" s="179" t="s">
        <v>156</v>
      </c>
      <c r="D18" s="179" t="s">
        <v>15</v>
      </c>
      <c r="E18" s="177">
        <v>25</v>
      </c>
      <c r="F18" s="181">
        <v>92</v>
      </c>
    </row>
    <row r="19" spans="1:6" ht="15.75" x14ac:dyDescent="0.25">
      <c r="A19" s="166"/>
      <c r="B19" s="176">
        <v>14</v>
      </c>
      <c r="C19" s="179" t="s">
        <v>102</v>
      </c>
      <c r="D19" s="179" t="s">
        <v>15</v>
      </c>
      <c r="E19" s="177">
        <v>25</v>
      </c>
      <c r="F19" s="181">
        <v>92</v>
      </c>
    </row>
    <row r="20" spans="1:6" ht="15.75" x14ac:dyDescent="0.25">
      <c r="A20" s="166"/>
      <c r="B20" s="176">
        <v>14</v>
      </c>
      <c r="C20" s="179" t="s">
        <v>134</v>
      </c>
      <c r="D20" s="179" t="s">
        <v>21</v>
      </c>
      <c r="E20" s="177">
        <v>25</v>
      </c>
      <c r="F20" s="181">
        <v>92</v>
      </c>
    </row>
    <row r="21" spans="1:6" ht="15.75" x14ac:dyDescent="0.25">
      <c r="A21" s="166"/>
      <c r="B21" s="176">
        <v>18</v>
      </c>
      <c r="C21" s="179" t="s">
        <v>144</v>
      </c>
      <c r="D21" s="179" t="s">
        <v>15</v>
      </c>
      <c r="E21" s="177">
        <v>26</v>
      </c>
      <c r="F21" s="181">
        <v>92</v>
      </c>
    </row>
    <row r="22" spans="1:6" ht="15.75" x14ac:dyDescent="0.25">
      <c r="A22" s="166"/>
      <c r="B22" s="176">
        <v>18</v>
      </c>
      <c r="C22" s="179" t="s">
        <v>136</v>
      </c>
      <c r="D22" s="179" t="s">
        <v>15</v>
      </c>
      <c r="E22" s="177">
        <v>26</v>
      </c>
      <c r="F22" s="181">
        <v>92</v>
      </c>
    </row>
    <row r="23" spans="1:6" ht="15.75" x14ac:dyDescent="0.25">
      <c r="A23" s="166"/>
      <c r="B23" s="176">
        <v>18</v>
      </c>
      <c r="C23" s="179" t="s">
        <v>148</v>
      </c>
      <c r="D23" s="179" t="s">
        <v>15</v>
      </c>
      <c r="E23" s="177">
        <v>26</v>
      </c>
      <c r="F23" s="181">
        <v>92</v>
      </c>
    </row>
    <row r="24" spans="1:6" ht="15.75" x14ac:dyDescent="0.25">
      <c r="A24" s="166"/>
      <c r="B24" s="176">
        <v>21</v>
      </c>
      <c r="C24" s="179" t="s">
        <v>89</v>
      </c>
      <c r="D24" s="179" t="s">
        <v>11</v>
      </c>
      <c r="E24" s="177">
        <v>27</v>
      </c>
      <c r="F24" s="181">
        <v>92</v>
      </c>
    </row>
    <row r="25" spans="1:6" ht="15.75" x14ac:dyDescent="0.25">
      <c r="A25" s="166"/>
      <c r="B25" s="176">
        <v>21</v>
      </c>
      <c r="C25" s="179" t="s">
        <v>104</v>
      </c>
      <c r="D25" s="179" t="s">
        <v>21</v>
      </c>
      <c r="E25" s="177">
        <v>27</v>
      </c>
      <c r="F25" s="181">
        <v>92</v>
      </c>
    </row>
    <row r="26" spans="1:6" ht="15.75" x14ac:dyDescent="0.25">
      <c r="A26" s="166"/>
      <c r="B26" s="176">
        <v>21</v>
      </c>
      <c r="C26" s="179" t="s">
        <v>95</v>
      </c>
      <c r="D26" s="179" t="s">
        <v>11</v>
      </c>
      <c r="E26" s="177">
        <v>27</v>
      </c>
      <c r="F26" s="181">
        <v>92</v>
      </c>
    </row>
    <row r="27" spans="1:6" ht="15.75" x14ac:dyDescent="0.25">
      <c r="A27" s="166"/>
      <c r="B27" s="176">
        <v>24</v>
      </c>
      <c r="C27" s="179" t="s">
        <v>96</v>
      </c>
      <c r="D27" s="179" t="s">
        <v>15</v>
      </c>
      <c r="E27" s="177">
        <v>28</v>
      </c>
      <c r="F27" s="181">
        <v>92</v>
      </c>
    </row>
    <row r="28" spans="1:6" ht="15.75" x14ac:dyDescent="0.25">
      <c r="A28" s="166"/>
      <c r="B28" s="176">
        <v>24</v>
      </c>
      <c r="C28" s="179" t="s">
        <v>120</v>
      </c>
      <c r="D28" s="179" t="s">
        <v>11</v>
      </c>
      <c r="E28" s="177">
        <v>28</v>
      </c>
      <c r="F28" s="181">
        <v>92</v>
      </c>
    </row>
    <row r="29" spans="1:6" ht="15.75" x14ac:dyDescent="0.25">
      <c r="A29" s="166"/>
      <c r="B29" s="176">
        <v>24</v>
      </c>
      <c r="C29" s="179" t="s">
        <v>100</v>
      </c>
      <c r="D29" s="179" t="s">
        <v>25</v>
      </c>
      <c r="E29" s="177">
        <v>28</v>
      </c>
      <c r="F29" s="181">
        <v>92</v>
      </c>
    </row>
    <row r="30" spans="1:6" ht="15.75" x14ac:dyDescent="0.25">
      <c r="A30" s="166"/>
      <c r="B30" s="176">
        <v>24</v>
      </c>
      <c r="C30" s="179" t="s">
        <v>93</v>
      </c>
      <c r="D30" s="179" t="s">
        <v>15</v>
      </c>
      <c r="E30" s="177">
        <v>28</v>
      </c>
      <c r="F30" s="181">
        <v>92</v>
      </c>
    </row>
    <row r="31" spans="1:6" ht="15.75" x14ac:dyDescent="0.25">
      <c r="A31" s="166"/>
      <c r="B31" s="176">
        <v>28</v>
      </c>
      <c r="C31" s="179" t="s">
        <v>111</v>
      </c>
      <c r="D31" s="179" t="s">
        <v>25</v>
      </c>
      <c r="E31" s="177">
        <v>29</v>
      </c>
      <c r="F31" s="181">
        <v>92</v>
      </c>
    </row>
    <row r="32" spans="1:6" ht="15.75" x14ac:dyDescent="0.25">
      <c r="A32" s="166"/>
      <c r="B32" s="176">
        <v>28</v>
      </c>
      <c r="C32" s="179" t="s">
        <v>158</v>
      </c>
      <c r="D32" s="179" t="s">
        <v>15</v>
      </c>
      <c r="E32" s="177">
        <v>29</v>
      </c>
      <c r="F32" s="181">
        <v>92</v>
      </c>
    </row>
    <row r="33" spans="1:6" ht="15.75" x14ac:dyDescent="0.25">
      <c r="A33" s="166"/>
      <c r="B33" s="176">
        <v>30</v>
      </c>
      <c r="C33" s="179" t="s">
        <v>153</v>
      </c>
      <c r="D33" s="179" t="s">
        <v>25</v>
      </c>
      <c r="E33" s="177">
        <v>25</v>
      </c>
      <c r="F33" s="181">
        <v>88</v>
      </c>
    </row>
    <row r="34" spans="1:6" ht="15.75" x14ac:dyDescent="0.25">
      <c r="A34" s="166"/>
      <c r="B34" s="176">
        <v>30</v>
      </c>
      <c r="C34" s="179" t="s">
        <v>133</v>
      </c>
      <c r="D34" s="179" t="s">
        <v>11</v>
      </c>
      <c r="E34" s="177">
        <v>25</v>
      </c>
      <c r="F34" s="181">
        <v>88</v>
      </c>
    </row>
    <row r="35" spans="1:6" ht="15.75" x14ac:dyDescent="0.25">
      <c r="A35" s="166"/>
      <c r="B35" s="176">
        <v>30</v>
      </c>
      <c r="C35" s="179" t="s">
        <v>113</v>
      </c>
      <c r="D35" s="179" t="s">
        <v>21</v>
      </c>
      <c r="E35" s="177">
        <v>25</v>
      </c>
      <c r="F35" s="181">
        <v>88</v>
      </c>
    </row>
    <row r="36" spans="1:6" ht="15.75" x14ac:dyDescent="0.25">
      <c r="A36" s="166"/>
      <c r="B36" s="176">
        <v>33</v>
      </c>
      <c r="C36" s="179" t="s">
        <v>137</v>
      </c>
      <c r="D36" s="179" t="s">
        <v>25</v>
      </c>
      <c r="E36" s="177">
        <v>26</v>
      </c>
      <c r="F36" s="181">
        <v>88</v>
      </c>
    </row>
    <row r="37" spans="1:6" ht="15.75" x14ac:dyDescent="0.25">
      <c r="A37" s="166"/>
      <c r="B37" s="176">
        <v>33</v>
      </c>
      <c r="C37" s="179" t="s">
        <v>142</v>
      </c>
      <c r="D37" s="179" t="s">
        <v>11</v>
      </c>
      <c r="E37" s="177">
        <v>26</v>
      </c>
      <c r="F37" s="181">
        <v>88</v>
      </c>
    </row>
    <row r="38" spans="1:6" ht="15.75" x14ac:dyDescent="0.25">
      <c r="A38" s="166"/>
      <c r="B38" s="176">
        <v>33</v>
      </c>
      <c r="C38" s="179" t="s">
        <v>129</v>
      </c>
      <c r="D38" s="179" t="s">
        <v>11</v>
      </c>
      <c r="E38" s="177">
        <v>26</v>
      </c>
      <c r="F38" s="181">
        <v>88</v>
      </c>
    </row>
    <row r="39" spans="1:6" ht="15.75" x14ac:dyDescent="0.25">
      <c r="A39" s="166"/>
      <c r="B39" s="176">
        <v>36</v>
      </c>
      <c r="C39" s="179" t="s">
        <v>110</v>
      </c>
      <c r="D39" s="179" t="s">
        <v>15</v>
      </c>
      <c r="E39" s="177">
        <v>27</v>
      </c>
      <c r="F39" s="181">
        <v>88</v>
      </c>
    </row>
    <row r="40" spans="1:6" ht="15.75" x14ac:dyDescent="0.25">
      <c r="A40" s="166"/>
      <c r="B40" s="176">
        <v>36</v>
      </c>
      <c r="C40" s="179" t="s">
        <v>139</v>
      </c>
      <c r="D40" s="179" t="s">
        <v>21</v>
      </c>
      <c r="E40" s="177">
        <v>27</v>
      </c>
      <c r="F40" s="181">
        <v>88</v>
      </c>
    </row>
    <row r="41" spans="1:6" ht="15.75" x14ac:dyDescent="0.25">
      <c r="A41" s="166"/>
      <c r="B41" s="176">
        <v>36</v>
      </c>
      <c r="C41" s="179" t="s">
        <v>145</v>
      </c>
      <c r="D41" s="179" t="s">
        <v>11</v>
      </c>
      <c r="E41" s="177">
        <v>27</v>
      </c>
      <c r="F41" s="181">
        <v>88</v>
      </c>
    </row>
    <row r="42" spans="1:6" ht="15.75" x14ac:dyDescent="0.25">
      <c r="A42" s="166"/>
      <c r="B42" s="176">
        <v>39</v>
      </c>
      <c r="C42" s="179" t="s">
        <v>140</v>
      </c>
      <c r="D42" s="179" t="s">
        <v>25</v>
      </c>
      <c r="E42" s="177">
        <v>28</v>
      </c>
      <c r="F42" s="181">
        <v>88</v>
      </c>
    </row>
    <row r="43" spans="1:6" ht="15.75" x14ac:dyDescent="0.25">
      <c r="A43" s="166"/>
      <c r="B43" s="176">
        <v>40</v>
      </c>
      <c r="C43" s="179" t="s">
        <v>151</v>
      </c>
      <c r="D43" s="179" t="s">
        <v>25</v>
      </c>
      <c r="E43" s="177">
        <v>29</v>
      </c>
      <c r="F43" s="181">
        <v>88</v>
      </c>
    </row>
    <row r="44" spans="1:6" ht="15.75" x14ac:dyDescent="0.25">
      <c r="A44" s="166"/>
      <c r="B44" s="176">
        <v>40</v>
      </c>
      <c r="C44" s="179" t="s">
        <v>128</v>
      </c>
      <c r="D44" s="179" t="s">
        <v>15</v>
      </c>
      <c r="E44" s="177">
        <v>29</v>
      </c>
      <c r="F44" s="181">
        <v>88</v>
      </c>
    </row>
    <row r="45" spans="1:6" ht="15.75" x14ac:dyDescent="0.25">
      <c r="A45" s="166"/>
      <c r="B45" s="176">
        <v>40</v>
      </c>
      <c r="C45" s="179" t="s">
        <v>123</v>
      </c>
      <c r="D45" s="179" t="s">
        <v>11</v>
      </c>
      <c r="E45" s="177">
        <v>29</v>
      </c>
      <c r="F45" s="181">
        <v>88</v>
      </c>
    </row>
    <row r="46" spans="1:6" ht="15.75" x14ac:dyDescent="0.25">
      <c r="A46" s="166"/>
      <c r="B46" s="176">
        <v>43</v>
      </c>
      <c r="C46" s="179" t="s">
        <v>118</v>
      </c>
      <c r="D46" s="179" t="s">
        <v>11</v>
      </c>
      <c r="E46" s="177">
        <v>25</v>
      </c>
      <c r="F46" s="181">
        <v>84</v>
      </c>
    </row>
    <row r="47" spans="1:6" ht="15.75" x14ac:dyDescent="0.25">
      <c r="A47" s="166"/>
      <c r="B47" s="176">
        <v>44</v>
      </c>
      <c r="C47" s="179" t="s">
        <v>141</v>
      </c>
      <c r="D47" s="179" t="s">
        <v>11</v>
      </c>
      <c r="E47" s="177">
        <v>26</v>
      </c>
      <c r="F47" s="181">
        <v>84</v>
      </c>
    </row>
    <row r="48" spans="1:6" ht="15.75" x14ac:dyDescent="0.25">
      <c r="A48" s="166"/>
      <c r="B48" s="176">
        <v>45</v>
      </c>
      <c r="C48" s="179" t="s">
        <v>103</v>
      </c>
      <c r="D48" s="179" t="s">
        <v>25</v>
      </c>
      <c r="E48" s="177">
        <v>27</v>
      </c>
      <c r="F48" s="181">
        <v>84</v>
      </c>
    </row>
    <row r="49" spans="1:6" ht="15.75" x14ac:dyDescent="0.25">
      <c r="A49" s="166"/>
      <c r="B49" s="176">
        <v>45</v>
      </c>
      <c r="C49" s="179" t="s">
        <v>138</v>
      </c>
      <c r="D49" s="179" t="s">
        <v>21</v>
      </c>
      <c r="E49" s="177">
        <v>27</v>
      </c>
      <c r="F49" s="181">
        <v>84</v>
      </c>
    </row>
    <row r="50" spans="1:6" ht="15.75" x14ac:dyDescent="0.25">
      <c r="A50" s="166"/>
      <c r="B50" s="176">
        <v>45</v>
      </c>
      <c r="C50" s="179" t="s">
        <v>130</v>
      </c>
      <c r="D50" s="179" t="s">
        <v>25</v>
      </c>
      <c r="E50" s="177">
        <v>27</v>
      </c>
      <c r="F50" s="181">
        <v>84</v>
      </c>
    </row>
    <row r="51" spans="1:6" ht="15.75" x14ac:dyDescent="0.25">
      <c r="A51" s="166"/>
      <c r="B51" s="176">
        <v>45</v>
      </c>
      <c r="C51" s="179" t="s">
        <v>112</v>
      </c>
      <c r="D51" s="179" t="s">
        <v>21</v>
      </c>
      <c r="E51" s="177">
        <v>27</v>
      </c>
      <c r="F51" s="181">
        <v>84</v>
      </c>
    </row>
    <row r="52" spans="1:6" ht="15.75" x14ac:dyDescent="0.25">
      <c r="A52" s="166"/>
      <c r="B52" s="176">
        <v>45</v>
      </c>
      <c r="C52" s="179" t="s">
        <v>106</v>
      </c>
      <c r="D52" s="179" t="s">
        <v>11</v>
      </c>
      <c r="E52" s="177">
        <v>27</v>
      </c>
      <c r="F52" s="181">
        <v>84</v>
      </c>
    </row>
    <row r="53" spans="1:6" ht="15.75" x14ac:dyDescent="0.25">
      <c r="A53" s="166"/>
      <c r="B53" s="176">
        <v>45</v>
      </c>
      <c r="C53" s="179" t="s">
        <v>154</v>
      </c>
      <c r="D53" s="179" t="s">
        <v>21</v>
      </c>
      <c r="E53" s="177">
        <v>27</v>
      </c>
      <c r="F53" s="181">
        <v>84</v>
      </c>
    </row>
    <row r="54" spans="1:6" ht="15.75" x14ac:dyDescent="0.25">
      <c r="A54" s="166"/>
      <c r="B54" s="176">
        <v>51</v>
      </c>
      <c r="C54" s="179" t="s">
        <v>127</v>
      </c>
      <c r="D54" s="179" t="s">
        <v>15</v>
      </c>
      <c r="E54" s="177">
        <v>28</v>
      </c>
      <c r="F54" s="181">
        <v>84</v>
      </c>
    </row>
    <row r="55" spans="1:6" ht="15.75" x14ac:dyDescent="0.25">
      <c r="A55" s="166"/>
      <c r="B55" s="176">
        <v>51</v>
      </c>
      <c r="C55" s="179" t="s">
        <v>132</v>
      </c>
      <c r="D55" s="179" t="s">
        <v>11</v>
      </c>
      <c r="E55" s="177">
        <v>28</v>
      </c>
      <c r="F55" s="181">
        <v>84</v>
      </c>
    </row>
    <row r="56" spans="1:6" ht="15.75" x14ac:dyDescent="0.25">
      <c r="A56" s="166"/>
      <c r="B56" s="176">
        <v>53</v>
      </c>
      <c r="C56" s="179" t="s">
        <v>97</v>
      </c>
      <c r="D56" s="179" t="s">
        <v>25</v>
      </c>
      <c r="E56" s="177">
        <v>29</v>
      </c>
      <c r="F56" s="181">
        <v>84</v>
      </c>
    </row>
    <row r="57" spans="1:6" ht="15.75" x14ac:dyDescent="0.25">
      <c r="A57" s="166"/>
      <c r="B57" s="176">
        <v>53</v>
      </c>
      <c r="C57" s="179" t="s">
        <v>149</v>
      </c>
      <c r="D57" s="179" t="s">
        <v>21</v>
      </c>
      <c r="E57" s="177">
        <v>29</v>
      </c>
      <c r="F57" s="181">
        <v>84</v>
      </c>
    </row>
    <row r="58" spans="1:6" ht="15.75" x14ac:dyDescent="0.25">
      <c r="A58" s="166"/>
      <c r="B58" s="176">
        <v>55</v>
      </c>
      <c r="C58" s="179" t="s">
        <v>131</v>
      </c>
      <c r="D58" s="179" t="s">
        <v>25</v>
      </c>
      <c r="E58" s="177">
        <v>25</v>
      </c>
      <c r="F58" s="181">
        <v>80</v>
      </c>
    </row>
    <row r="59" spans="1:6" ht="15.75" x14ac:dyDescent="0.25">
      <c r="A59" s="166"/>
      <c r="B59" s="176">
        <v>55</v>
      </c>
      <c r="C59" s="179" t="s">
        <v>94</v>
      </c>
      <c r="D59" s="179" t="s">
        <v>11</v>
      </c>
      <c r="E59" s="177">
        <v>25</v>
      </c>
      <c r="F59" s="181">
        <v>80</v>
      </c>
    </row>
    <row r="60" spans="1:6" ht="15.75" x14ac:dyDescent="0.25">
      <c r="A60" s="166"/>
      <c r="B60" s="176">
        <v>57</v>
      </c>
      <c r="C60" s="179" t="s">
        <v>87</v>
      </c>
      <c r="D60" s="179" t="s">
        <v>11</v>
      </c>
      <c r="E60" s="177">
        <v>28</v>
      </c>
      <c r="F60" s="181">
        <v>80</v>
      </c>
    </row>
    <row r="61" spans="1:6" ht="15.75" x14ac:dyDescent="0.25">
      <c r="A61" s="166"/>
      <c r="B61" s="176">
        <v>58</v>
      </c>
      <c r="C61" s="179" t="s">
        <v>122</v>
      </c>
      <c r="D61" s="179" t="s">
        <v>25</v>
      </c>
      <c r="E61" s="177">
        <v>29</v>
      </c>
      <c r="F61" s="181">
        <v>80</v>
      </c>
    </row>
    <row r="62" spans="1:6" ht="15.75" x14ac:dyDescent="0.25">
      <c r="A62" s="166"/>
      <c r="B62" s="176">
        <v>59</v>
      </c>
      <c r="C62" s="179" t="s">
        <v>147</v>
      </c>
      <c r="D62" s="179" t="s">
        <v>21</v>
      </c>
      <c r="E62" s="177">
        <v>30</v>
      </c>
      <c r="F62" s="181">
        <v>80</v>
      </c>
    </row>
    <row r="63" spans="1:6" ht="15.75" x14ac:dyDescent="0.25">
      <c r="A63" s="166"/>
      <c r="B63" s="176">
        <v>60</v>
      </c>
      <c r="C63" s="179" t="s">
        <v>92</v>
      </c>
      <c r="D63" s="179" t="s">
        <v>21</v>
      </c>
      <c r="E63" s="177">
        <v>26</v>
      </c>
      <c r="F63" s="181">
        <v>76</v>
      </c>
    </row>
    <row r="64" spans="1:6" ht="15.75" x14ac:dyDescent="0.25">
      <c r="A64" s="166"/>
      <c r="B64" s="176">
        <v>61</v>
      </c>
      <c r="C64" s="179" t="s">
        <v>146</v>
      </c>
      <c r="D64" s="179" t="s">
        <v>25</v>
      </c>
      <c r="E64" s="177">
        <v>27</v>
      </c>
      <c r="F64" s="181">
        <v>76</v>
      </c>
    </row>
    <row r="65" spans="1:6" ht="15.75" x14ac:dyDescent="0.25">
      <c r="A65" s="166"/>
      <c r="B65" s="176">
        <v>62</v>
      </c>
      <c r="C65" s="179" t="s">
        <v>88</v>
      </c>
      <c r="D65" s="179" t="s">
        <v>11</v>
      </c>
      <c r="E65" s="177">
        <v>28</v>
      </c>
      <c r="F65" s="181">
        <v>76</v>
      </c>
    </row>
    <row r="66" spans="1:6" ht="15.75" x14ac:dyDescent="0.25">
      <c r="A66" s="166"/>
      <c r="B66" s="176">
        <v>63</v>
      </c>
      <c r="C66" s="179" t="s">
        <v>101</v>
      </c>
      <c r="D66" s="179" t="s">
        <v>11</v>
      </c>
      <c r="E66" s="177">
        <v>29</v>
      </c>
      <c r="F66" s="181">
        <v>76</v>
      </c>
    </row>
    <row r="67" spans="1:6" ht="15.75" x14ac:dyDescent="0.25">
      <c r="A67" s="166"/>
      <c r="B67" s="176">
        <v>63</v>
      </c>
      <c r="C67" s="179" t="s">
        <v>124</v>
      </c>
      <c r="D67" s="179" t="s">
        <v>25</v>
      </c>
      <c r="E67" s="177">
        <v>29</v>
      </c>
      <c r="F67" s="181">
        <v>76</v>
      </c>
    </row>
    <row r="68" spans="1:6" ht="15.75" x14ac:dyDescent="0.25">
      <c r="A68" s="166"/>
      <c r="B68" s="176">
        <v>65</v>
      </c>
      <c r="C68" s="179" t="s">
        <v>152</v>
      </c>
      <c r="D68" s="179" t="s">
        <v>15</v>
      </c>
      <c r="E68" s="177">
        <v>27</v>
      </c>
      <c r="F68" s="181">
        <v>72</v>
      </c>
    </row>
    <row r="69" spans="1:6" ht="15.75" x14ac:dyDescent="0.25">
      <c r="A69" s="166"/>
      <c r="B69" s="176">
        <v>66</v>
      </c>
      <c r="C69" s="179" t="s">
        <v>150</v>
      </c>
      <c r="D69" s="179" t="s">
        <v>21</v>
      </c>
      <c r="E69" s="177">
        <v>28</v>
      </c>
      <c r="F69" s="181">
        <v>72</v>
      </c>
    </row>
    <row r="70" spans="1:6" ht="15.75" x14ac:dyDescent="0.25">
      <c r="A70" s="166"/>
      <c r="B70" s="176">
        <v>67</v>
      </c>
      <c r="C70" s="179" t="s">
        <v>126</v>
      </c>
      <c r="D70" s="179" t="s">
        <v>11</v>
      </c>
      <c r="E70" s="177">
        <v>29</v>
      </c>
      <c r="F70" s="181">
        <v>72</v>
      </c>
    </row>
    <row r="71" spans="1:6" ht="15.75" x14ac:dyDescent="0.25">
      <c r="A71" s="166"/>
      <c r="B71" s="176">
        <v>68</v>
      </c>
      <c r="C71" s="179" t="s">
        <v>116</v>
      </c>
      <c r="D71" s="179" t="s">
        <v>15</v>
      </c>
      <c r="E71" s="177">
        <v>31</v>
      </c>
      <c r="F71" s="181">
        <v>72</v>
      </c>
    </row>
    <row r="72" spans="1:6" ht="15.75" x14ac:dyDescent="0.25">
      <c r="A72" s="166"/>
      <c r="B72" s="176">
        <v>69</v>
      </c>
      <c r="C72" s="179" t="s">
        <v>119</v>
      </c>
      <c r="D72" s="179" t="s">
        <v>15</v>
      </c>
      <c r="E72" s="177">
        <v>27</v>
      </c>
      <c r="F72" s="181">
        <v>68</v>
      </c>
    </row>
    <row r="73" spans="1:6" ht="15.75" x14ac:dyDescent="0.25">
      <c r="A73" s="166"/>
      <c r="B73" s="176">
        <v>70</v>
      </c>
      <c r="C73" s="179" t="s">
        <v>135</v>
      </c>
      <c r="D73" s="179" t="s">
        <v>25</v>
      </c>
      <c r="E73" s="177">
        <v>28</v>
      </c>
      <c r="F73" s="181">
        <v>64</v>
      </c>
    </row>
    <row r="74" spans="1:6" ht="15.75" x14ac:dyDescent="0.25">
      <c r="A74" s="166"/>
      <c r="B74" s="176">
        <v>71</v>
      </c>
      <c r="C74" s="179" t="s">
        <v>114</v>
      </c>
      <c r="D74" s="179" t="s">
        <v>15</v>
      </c>
      <c r="E74" s="177">
        <v>30</v>
      </c>
      <c r="F74" s="181">
        <v>64</v>
      </c>
    </row>
    <row r="75" spans="1:6" ht="15.75" x14ac:dyDescent="0.25">
      <c r="A75" s="166"/>
      <c r="B75" s="176">
        <v>72</v>
      </c>
      <c r="C75" s="179" t="s">
        <v>143</v>
      </c>
      <c r="D75" s="179" t="s">
        <v>15</v>
      </c>
      <c r="E75" s="177">
        <v>27</v>
      </c>
      <c r="F75" s="181">
        <v>60</v>
      </c>
    </row>
    <row r="76" spans="1:6" ht="15.75" x14ac:dyDescent="0.25">
      <c r="A76" s="166"/>
      <c r="B76" s="176">
        <v>73</v>
      </c>
      <c r="C76" s="179" t="s">
        <v>159</v>
      </c>
      <c r="D76" s="179" t="s">
        <v>15</v>
      </c>
      <c r="E76" s="177">
        <v>27</v>
      </c>
      <c r="F76" s="181">
        <v>44</v>
      </c>
    </row>
    <row r="77" spans="1:6" x14ac:dyDescent="0.25">
      <c r="F77" s="563">
        <f>SUM(F4:F76)</f>
        <v>6268</v>
      </c>
    </row>
    <row r="78" spans="1:6" x14ac:dyDescent="0.25">
      <c r="F78" s="563">
        <f>F77/73</f>
        <v>85.863013698630141</v>
      </c>
    </row>
  </sheetData>
  <mergeCells count="2">
    <mergeCell ref="D1:F1"/>
    <mergeCell ref="B1:C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23" sqref="F23"/>
    </sheetView>
  </sheetViews>
  <sheetFormatPr defaultRowHeight="15" x14ac:dyDescent="0.25"/>
  <cols>
    <col min="1" max="1" width="8.42578125" bestFit="1" customWidth="1"/>
    <col min="2" max="2" width="7.7109375" bestFit="1" customWidth="1"/>
    <col min="3" max="3" width="27.85546875" bestFit="1" customWidth="1"/>
    <col min="4" max="4" width="10.42578125" bestFit="1" customWidth="1"/>
    <col min="5" max="5" width="6.28515625" bestFit="1" customWidth="1"/>
    <col min="6" max="6" width="10.42578125" bestFit="1" customWidth="1"/>
  </cols>
  <sheetData>
    <row r="1" spans="1:6" ht="21" thickBot="1" x14ac:dyDescent="0.35">
      <c r="A1" s="338"/>
      <c r="B1" s="562" t="s">
        <v>164</v>
      </c>
      <c r="C1" s="562"/>
      <c r="D1" s="561" t="s">
        <v>63</v>
      </c>
      <c r="E1" s="561"/>
      <c r="F1" s="561"/>
    </row>
    <row r="2" spans="1:6" ht="15.75" x14ac:dyDescent="0.25">
      <c r="A2" s="359" t="s">
        <v>2</v>
      </c>
      <c r="B2" s="357" t="s">
        <v>3</v>
      </c>
      <c r="C2" s="345"/>
      <c r="D2" s="346"/>
      <c r="E2" s="347" t="s">
        <v>9</v>
      </c>
      <c r="F2" s="340"/>
    </row>
    <row r="3" spans="1:6" ht="16.5" thickBot="1" x14ac:dyDescent="0.3">
      <c r="A3" s="360" t="s">
        <v>64</v>
      </c>
      <c r="B3" s="358" t="s">
        <v>5</v>
      </c>
      <c r="C3" s="341" t="s">
        <v>6</v>
      </c>
      <c r="D3" s="342" t="s">
        <v>7</v>
      </c>
      <c r="E3" s="343" t="s">
        <v>165</v>
      </c>
      <c r="F3" s="355" t="s">
        <v>166</v>
      </c>
    </row>
    <row r="4" spans="1:6" ht="15.75" x14ac:dyDescent="0.25">
      <c r="A4" s="344" t="s">
        <v>9</v>
      </c>
      <c r="B4" s="348">
        <v>1</v>
      </c>
      <c r="C4" s="351" t="s">
        <v>76</v>
      </c>
      <c r="D4" s="351" t="s">
        <v>25</v>
      </c>
      <c r="E4" s="356">
        <v>28</v>
      </c>
      <c r="F4" s="353">
        <v>96</v>
      </c>
    </row>
    <row r="5" spans="1:6" ht="16.5" thickBot="1" x14ac:dyDescent="0.3">
      <c r="A5" s="361" t="s">
        <v>12</v>
      </c>
      <c r="B5" s="349">
        <v>2</v>
      </c>
      <c r="C5" s="352" t="s">
        <v>73</v>
      </c>
      <c r="D5" s="352" t="s">
        <v>21</v>
      </c>
      <c r="E5" s="350">
        <v>25</v>
      </c>
      <c r="F5" s="354">
        <v>88</v>
      </c>
    </row>
    <row r="6" spans="1:6" ht="16.5" thickBot="1" x14ac:dyDescent="0.3">
      <c r="A6" s="362">
        <v>18</v>
      </c>
      <c r="B6" s="349">
        <v>3</v>
      </c>
      <c r="C6" s="352" t="s">
        <v>81</v>
      </c>
      <c r="D6" s="352" t="s">
        <v>21</v>
      </c>
      <c r="E6" s="350">
        <v>28</v>
      </c>
      <c r="F6" s="354">
        <v>88</v>
      </c>
    </row>
    <row r="7" spans="1:6" ht="15.75" x14ac:dyDescent="0.25">
      <c r="A7" s="339"/>
      <c r="B7" s="349">
        <v>4</v>
      </c>
      <c r="C7" s="352" t="s">
        <v>71</v>
      </c>
      <c r="D7" s="352" t="s">
        <v>25</v>
      </c>
      <c r="E7" s="350">
        <v>28</v>
      </c>
      <c r="F7" s="354">
        <v>84</v>
      </c>
    </row>
    <row r="8" spans="1:6" ht="15.75" x14ac:dyDescent="0.25">
      <c r="A8" s="339"/>
      <c r="B8" s="349">
        <v>4</v>
      </c>
      <c r="C8" s="352" t="s">
        <v>66</v>
      </c>
      <c r="D8" s="352" t="s">
        <v>25</v>
      </c>
      <c r="E8" s="350">
        <v>28</v>
      </c>
      <c r="F8" s="354">
        <v>84</v>
      </c>
    </row>
    <row r="9" spans="1:6" ht="15.75" x14ac:dyDescent="0.25">
      <c r="A9" s="339"/>
      <c r="B9" s="349">
        <v>4</v>
      </c>
      <c r="C9" s="352" t="s">
        <v>75</v>
      </c>
      <c r="D9" s="352" t="s">
        <v>25</v>
      </c>
      <c r="E9" s="350">
        <v>28</v>
      </c>
      <c r="F9" s="354">
        <v>84</v>
      </c>
    </row>
    <row r="10" spans="1:6" ht="15.75" x14ac:dyDescent="0.25">
      <c r="A10" s="339"/>
      <c r="B10" s="349">
        <v>7</v>
      </c>
      <c r="C10" s="352" t="s">
        <v>74</v>
      </c>
      <c r="D10" s="352" t="s">
        <v>11</v>
      </c>
      <c r="E10" s="350">
        <v>25</v>
      </c>
      <c r="F10" s="354">
        <v>72</v>
      </c>
    </row>
    <row r="11" spans="1:6" ht="15.75" x14ac:dyDescent="0.25">
      <c r="A11" s="339"/>
      <c r="B11" s="349">
        <v>7</v>
      </c>
      <c r="C11" s="352" t="s">
        <v>80</v>
      </c>
      <c r="D11" s="352" t="s">
        <v>11</v>
      </c>
      <c r="E11" s="350">
        <v>26</v>
      </c>
      <c r="F11" s="354">
        <v>72</v>
      </c>
    </row>
    <row r="12" spans="1:6" ht="15.75" x14ac:dyDescent="0.25">
      <c r="A12" s="339"/>
      <c r="B12" s="349">
        <v>7</v>
      </c>
      <c r="C12" s="352" t="s">
        <v>78</v>
      </c>
      <c r="D12" s="352" t="s">
        <v>25</v>
      </c>
      <c r="E12" s="350">
        <v>28</v>
      </c>
      <c r="F12" s="354">
        <v>72</v>
      </c>
    </row>
    <row r="13" spans="1:6" ht="15.75" x14ac:dyDescent="0.25">
      <c r="A13" s="339"/>
      <c r="B13" s="349">
        <v>7</v>
      </c>
      <c r="C13" s="352" t="s">
        <v>67</v>
      </c>
      <c r="D13" s="352" t="s">
        <v>25</v>
      </c>
      <c r="E13" s="350">
        <v>28</v>
      </c>
      <c r="F13" s="354">
        <v>72</v>
      </c>
    </row>
    <row r="14" spans="1:6" ht="15.75" x14ac:dyDescent="0.25">
      <c r="A14" s="339"/>
      <c r="B14" s="349">
        <v>11</v>
      </c>
      <c r="C14" s="352" t="s">
        <v>68</v>
      </c>
      <c r="D14" s="352" t="s">
        <v>21</v>
      </c>
      <c r="E14" s="350">
        <v>27</v>
      </c>
      <c r="F14" s="354">
        <v>68</v>
      </c>
    </row>
    <row r="15" spans="1:6" ht="15.75" x14ac:dyDescent="0.25">
      <c r="A15" s="339"/>
      <c r="B15" s="349">
        <v>12</v>
      </c>
      <c r="C15" s="352" t="s">
        <v>77</v>
      </c>
      <c r="D15" s="352" t="s">
        <v>15</v>
      </c>
      <c r="E15" s="350">
        <v>26</v>
      </c>
      <c r="F15" s="354">
        <v>64</v>
      </c>
    </row>
    <row r="16" spans="1:6" ht="15.75" x14ac:dyDescent="0.25">
      <c r="A16" s="339"/>
      <c r="B16" s="349">
        <v>13</v>
      </c>
      <c r="C16" s="352" t="s">
        <v>70</v>
      </c>
      <c r="D16" s="352" t="s">
        <v>25</v>
      </c>
      <c r="E16" s="350">
        <v>28</v>
      </c>
      <c r="F16" s="354">
        <v>60</v>
      </c>
    </row>
    <row r="17" spans="1:6" ht="15.75" x14ac:dyDescent="0.25">
      <c r="A17" s="339"/>
      <c r="B17" s="349">
        <v>13</v>
      </c>
      <c r="C17" s="352" t="s">
        <v>65</v>
      </c>
      <c r="D17" s="352" t="s">
        <v>15</v>
      </c>
      <c r="E17" s="350">
        <v>31</v>
      </c>
      <c r="F17" s="354">
        <v>60</v>
      </c>
    </row>
    <row r="18" spans="1:6" ht="15.75" x14ac:dyDescent="0.25">
      <c r="A18" s="339"/>
      <c r="B18" s="349">
        <v>15</v>
      </c>
      <c r="C18" s="352" t="s">
        <v>69</v>
      </c>
      <c r="D18" s="352" t="s">
        <v>15</v>
      </c>
      <c r="E18" s="350">
        <v>29</v>
      </c>
      <c r="F18" s="354">
        <v>56</v>
      </c>
    </row>
    <row r="19" spans="1:6" ht="15.75" x14ac:dyDescent="0.25">
      <c r="A19" s="339"/>
      <c r="B19" s="349">
        <v>16</v>
      </c>
      <c r="C19" s="352" t="s">
        <v>72</v>
      </c>
      <c r="D19" s="352" t="s">
        <v>15</v>
      </c>
      <c r="E19" s="350">
        <v>27</v>
      </c>
      <c r="F19" s="354">
        <v>44</v>
      </c>
    </row>
    <row r="20" spans="1:6" ht="15.75" x14ac:dyDescent="0.25">
      <c r="A20" s="339"/>
      <c r="B20" s="349">
        <v>17</v>
      </c>
      <c r="C20" s="352" t="s">
        <v>82</v>
      </c>
      <c r="D20" s="352" t="s">
        <v>25</v>
      </c>
      <c r="E20" s="350">
        <v>25</v>
      </c>
      <c r="F20" s="354">
        <v>40</v>
      </c>
    </row>
    <row r="21" spans="1:6" ht="15.75" x14ac:dyDescent="0.25">
      <c r="A21" s="339"/>
      <c r="B21" s="349">
        <v>17</v>
      </c>
      <c r="C21" s="352" t="s">
        <v>79</v>
      </c>
      <c r="D21" s="352" t="s">
        <v>21</v>
      </c>
      <c r="E21" s="350">
        <v>33</v>
      </c>
      <c r="F21" s="354">
        <v>40</v>
      </c>
    </row>
    <row r="22" spans="1:6" x14ac:dyDescent="0.25">
      <c r="F22" s="563">
        <f>SUM(F4:F21)</f>
        <v>1244</v>
      </c>
    </row>
    <row r="23" spans="1:6" x14ac:dyDescent="0.25">
      <c r="F23" s="563">
        <f>F22/17</f>
        <v>73.17647058823529</v>
      </c>
    </row>
  </sheetData>
  <mergeCells count="2">
    <mergeCell ref="D1:F1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24" sqref="D24"/>
    </sheetView>
  </sheetViews>
  <sheetFormatPr defaultRowHeight="15" x14ac:dyDescent="0.25"/>
  <cols>
    <col min="3" max="3" width="27.85546875" bestFit="1" customWidth="1"/>
    <col min="4" max="4" width="10.42578125" bestFit="1" customWidth="1"/>
  </cols>
  <sheetData>
    <row r="1" spans="1:8" ht="21" thickBot="1" x14ac:dyDescent="0.35">
      <c r="A1" s="522"/>
      <c r="B1" s="534"/>
      <c r="C1" s="544" t="s">
        <v>189</v>
      </c>
      <c r="D1" s="559" t="s">
        <v>63</v>
      </c>
      <c r="E1" s="559"/>
      <c r="F1" s="559"/>
      <c r="G1" s="536"/>
      <c r="H1" s="535"/>
    </row>
    <row r="2" spans="1:8" ht="25.5" x14ac:dyDescent="0.35">
      <c r="A2" s="545" t="s">
        <v>2</v>
      </c>
      <c r="B2" s="524" t="s">
        <v>3</v>
      </c>
      <c r="C2" s="528"/>
      <c r="D2" s="529"/>
      <c r="E2" s="530"/>
      <c r="F2" s="530"/>
      <c r="G2" s="525" t="s">
        <v>190</v>
      </c>
      <c r="H2" s="525"/>
    </row>
    <row r="3" spans="1:8" ht="16.5" thickBot="1" x14ac:dyDescent="0.3">
      <c r="A3" s="546" t="s">
        <v>64</v>
      </c>
      <c r="B3" s="541" t="s">
        <v>5</v>
      </c>
      <c r="C3" s="538" t="s">
        <v>6</v>
      </c>
      <c r="D3" s="540" t="s">
        <v>7</v>
      </c>
      <c r="E3" s="523" t="s">
        <v>169</v>
      </c>
      <c r="F3" s="523" t="s">
        <v>170</v>
      </c>
      <c r="G3" s="523" t="s">
        <v>172</v>
      </c>
      <c r="H3" s="547" t="s">
        <v>171</v>
      </c>
    </row>
    <row r="4" spans="1:8" ht="15.75" x14ac:dyDescent="0.25">
      <c r="A4" s="550"/>
      <c r="B4" s="539">
        <v>1</v>
      </c>
      <c r="C4" s="558" t="s">
        <v>75</v>
      </c>
      <c r="D4" s="556" t="s">
        <v>25</v>
      </c>
      <c r="E4" s="554">
        <v>168</v>
      </c>
      <c r="F4" s="554">
        <v>184</v>
      </c>
      <c r="G4" s="557">
        <v>183</v>
      </c>
      <c r="H4" s="555">
        <v>352</v>
      </c>
    </row>
    <row r="5" spans="1:8" ht="16.5" thickBot="1" x14ac:dyDescent="0.3">
      <c r="A5" s="548" t="s">
        <v>9</v>
      </c>
      <c r="B5" s="537">
        <v>2</v>
      </c>
      <c r="C5" s="543" t="s">
        <v>71</v>
      </c>
      <c r="D5" s="531" t="s">
        <v>25</v>
      </c>
      <c r="E5" s="532">
        <v>170</v>
      </c>
      <c r="F5" s="532">
        <v>172</v>
      </c>
      <c r="G5" s="551">
        <v>170</v>
      </c>
      <c r="H5" s="552">
        <v>342</v>
      </c>
    </row>
    <row r="6" spans="1:8" ht="16.5" thickBot="1" x14ac:dyDescent="0.3">
      <c r="A6" s="549">
        <v>18</v>
      </c>
      <c r="B6" s="537">
        <v>3</v>
      </c>
      <c r="C6" s="542" t="s">
        <v>66</v>
      </c>
      <c r="D6" s="527" t="s">
        <v>25</v>
      </c>
      <c r="E6" s="526">
        <v>179</v>
      </c>
      <c r="F6" s="526">
        <v>144</v>
      </c>
      <c r="G6" s="553">
        <v>141</v>
      </c>
      <c r="H6" s="533">
        <v>323</v>
      </c>
    </row>
    <row r="7" spans="1:8" ht="15.75" x14ac:dyDescent="0.25">
      <c r="A7" s="521"/>
      <c r="B7" s="537">
        <v>4</v>
      </c>
      <c r="C7" s="543" t="s">
        <v>67</v>
      </c>
      <c r="D7" s="531" t="s">
        <v>25</v>
      </c>
      <c r="E7" s="532">
        <v>168</v>
      </c>
      <c r="F7" s="532">
        <v>152</v>
      </c>
      <c r="G7" s="551">
        <v>151</v>
      </c>
      <c r="H7" s="552">
        <v>320</v>
      </c>
    </row>
    <row r="8" spans="1:8" ht="15.75" x14ac:dyDescent="0.25">
      <c r="A8" s="521"/>
      <c r="B8" s="537">
        <v>5</v>
      </c>
      <c r="C8" s="543" t="s">
        <v>68</v>
      </c>
      <c r="D8" s="531" t="s">
        <v>21</v>
      </c>
      <c r="E8" s="532">
        <v>174</v>
      </c>
      <c r="F8" s="532">
        <v>140</v>
      </c>
      <c r="G8" s="551">
        <v>152</v>
      </c>
      <c r="H8" s="552">
        <v>314</v>
      </c>
    </row>
    <row r="9" spans="1:8" ht="15.75" x14ac:dyDescent="0.25">
      <c r="A9" s="521"/>
      <c r="B9" s="537">
        <v>6</v>
      </c>
      <c r="C9" s="543" t="s">
        <v>76</v>
      </c>
      <c r="D9" s="531" t="s">
        <v>25</v>
      </c>
      <c r="E9" s="532">
        <v>122</v>
      </c>
      <c r="F9" s="532">
        <v>184</v>
      </c>
      <c r="G9" s="551">
        <v>135</v>
      </c>
      <c r="H9" s="552">
        <v>306</v>
      </c>
    </row>
    <row r="10" spans="1:8" ht="15.75" x14ac:dyDescent="0.25">
      <c r="A10" s="521"/>
      <c r="B10" s="537">
        <v>7</v>
      </c>
      <c r="C10" s="542" t="s">
        <v>65</v>
      </c>
      <c r="D10" s="527" t="s">
        <v>15</v>
      </c>
      <c r="E10" s="526">
        <v>179</v>
      </c>
      <c r="F10" s="526">
        <v>124</v>
      </c>
      <c r="G10" s="553">
        <v>145</v>
      </c>
      <c r="H10" s="533">
        <v>303</v>
      </c>
    </row>
    <row r="11" spans="1:8" ht="15.75" x14ac:dyDescent="0.25">
      <c r="A11" s="521"/>
      <c r="B11" s="537">
        <v>8</v>
      </c>
      <c r="C11" s="543" t="s">
        <v>69</v>
      </c>
      <c r="D11" s="531" t="s">
        <v>15</v>
      </c>
      <c r="E11" s="532">
        <v>162</v>
      </c>
      <c r="F11" s="532">
        <v>128</v>
      </c>
      <c r="G11" s="551">
        <v>146</v>
      </c>
      <c r="H11" s="552">
        <v>290</v>
      </c>
    </row>
    <row r="12" spans="1:8" ht="15.75" x14ac:dyDescent="0.25">
      <c r="A12" s="521"/>
      <c r="B12" s="537">
        <v>9</v>
      </c>
      <c r="C12" s="543" t="s">
        <v>74</v>
      </c>
      <c r="D12" s="531" t="s">
        <v>11</v>
      </c>
      <c r="E12" s="532">
        <v>158</v>
      </c>
      <c r="F12" s="532">
        <v>132</v>
      </c>
      <c r="G12" s="551">
        <v>133</v>
      </c>
      <c r="H12" s="552">
        <v>290</v>
      </c>
    </row>
    <row r="13" spans="1:8" ht="15.75" x14ac:dyDescent="0.25">
      <c r="A13" s="521"/>
      <c r="B13" s="537">
        <v>10</v>
      </c>
      <c r="C13" s="543" t="s">
        <v>70</v>
      </c>
      <c r="D13" s="531" t="s">
        <v>25</v>
      </c>
      <c r="E13" s="532">
        <v>132</v>
      </c>
      <c r="F13" s="532">
        <v>148</v>
      </c>
      <c r="G13" s="551">
        <v>132</v>
      </c>
      <c r="H13" s="552">
        <v>280</v>
      </c>
    </row>
    <row r="14" spans="1:8" ht="15.75" x14ac:dyDescent="0.25">
      <c r="A14" s="521"/>
      <c r="B14" s="537">
        <v>11</v>
      </c>
      <c r="C14" s="543" t="s">
        <v>78</v>
      </c>
      <c r="D14" s="531" t="s">
        <v>25</v>
      </c>
      <c r="E14" s="532">
        <v>135</v>
      </c>
      <c r="F14" s="532">
        <v>144</v>
      </c>
      <c r="G14" s="551">
        <v>142</v>
      </c>
      <c r="H14" s="552">
        <v>279</v>
      </c>
    </row>
    <row r="15" spans="1:8" ht="15.75" x14ac:dyDescent="0.25">
      <c r="A15" s="521"/>
      <c r="B15" s="537">
        <v>12</v>
      </c>
      <c r="C15" s="542" t="s">
        <v>80</v>
      </c>
      <c r="D15" s="527" t="s">
        <v>11</v>
      </c>
      <c r="E15" s="526">
        <v>121</v>
      </c>
      <c r="F15" s="526">
        <v>152</v>
      </c>
      <c r="G15" s="553">
        <v>145</v>
      </c>
      <c r="H15" s="533">
        <v>273</v>
      </c>
    </row>
    <row r="16" spans="1:8" ht="15.75" x14ac:dyDescent="0.25">
      <c r="A16" s="521"/>
      <c r="B16" s="537">
        <v>13</v>
      </c>
      <c r="C16" s="543" t="s">
        <v>77</v>
      </c>
      <c r="D16" s="531" t="s">
        <v>15</v>
      </c>
      <c r="E16" s="532">
        <v>154</v>
      </c>
      <c r="F16" s="532">
        <v>116</v>
      </c>
      <c r="G16" s="551">
        <v>132</v>
      </c>
      <c r="H16" s="552">
        <v>270</v>
      </c>
    </row>
    <row r="17" spans="1:8" ht="15.75" x14ac:dyDescent="0.25">
      <c r="A17" s="521"/>
      <c r="B17" s="537">
        <v>14</v>
      </c>
      <c r="C17" s="543" t="s">
        <v>73</v>
      </c>
      <c r="D17" s="531" t="s">
        <v>21</v>
      </c>
      <c r="E17" s="532">
        <v>128</v>
      </c>
      <c r="F17" s="532">
        <v>140</v>
      </c>
      <c r="G17" s="551">
        <v>93</v>
      </c>
      <c r="H17" s="552">
        <v>268</v>
      </c>
    </row>
    <row r="18" spans="1:8" ht="15.75" x14ac:dyDescent="0.25">
      <c r="A18" s="521"/>
      <c r="B18" s="537">
        <v>15</v>
      </c>
      <c r="C18" s="543" t="s">
        <v>72</v>
      </c>
      <c r="D18" s="531" t="s">
        <v>15</v>
      </c>
      <c r="E18" s="532">
        <v>158</v>
      </c>
      <c r="F18" s="532">
        <v>100</v>
      </c>
      <c r="G18" s="551">
        <v>127</v>
      </c>
      <c r="H18" s="552">
        <v>258</v>
      </c>
    </row>
    <row r="19" spans="1:8" ht="15.75" x14ac:dyDescent="0.25">
      <c r="A19" s="521"/>
      <c r="B19" s="537">
        <v>16</v>
      </c>
      <c r="C19" s="543" t="s">
        <v>81</v>
      </c>
      <c r="D19" s="531" t="s">
        <v>21</v>
      </c>
      <c r="E19" s="532">
        <v>93</v>
      </c>
      <c r="F19" s="532">
        <v>144</v>
      </c>
      <c r="G19" s="551">
        <v>97</v>
      </c>
      <c r="H19" s="552">
        <v>237</v>
      </c>
    </row>
    <row r="20" spans="1:8" ht="15.75" x14ac:dyDescent="0.25">
      <c r="A20" s="521"/>
      <c r="B20" s="537">
        <v>17</v>
      </c>
      <c r="C20" s="543" t="s">
        <v>79</v>
      </c>
      <c r="D20" s="531" t="s">
        <v>21</v>
      </c>
      <c r="E20" s="532">
        <v>109</v>
      </c>
      <c r="F20" s="532">
        <v>108</v>
      </c>
      <c r="G20" s="551">
        <v>114</v>
      </c>
      <c r="H20" s="552">
        <v>217</v>
      </c>
    </row>
    <row r="21" spans="1:8" ht="15.75" x14ac:dyDescent="0.25">
      <c r="A21" s="521"/>
      <c r="B21" s="537">
        <v>18</v>
      </c>
      <c r="C21" s="543" t="s">
        <v>82</v>
      </c>
      <c r="D21" s="531" t="s">
        <v>25</v>
      </c>
      <c r="E21" s="532">
        <v>82</v>
      </c>
      <c r="F21" s="532">
        <v>76</v>
      </c>
      <c r="G21" s="551">
        <v>66</v>
      </c>
      <c r="H21" s="552">
        <v>158</v>
      </c>
    </row>
  </sheetData>
  <mergeCells count="1">
    <mergeCell ref="D1:F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3" workbookViewId="0">
      <selection activeCell="F37" sqref="F37"/>
    </sheetView>
  </sheetViews>
  <sheetFormatPr defaultRowHeight="15" x14ac:dyDescent="0.25"/>
  <cols>
    <col min="1" max="1" width="8.42578125" bestFit="1" customWidth="1"/>
    <col min="2" max="2" width="7.7109375" bestFit="1" customWidth="1"/>
    <col min="3" max="3" width="35.5703125" bestFit="1" customWidth="1"/>
    <col min="4" max="4" width="10.42578125" bestFit="1" customWidth="1"/>
    <col min="5" max="5" width="6.28515625" bestFit="1" customWidth="1"/>
    <col min="6" max="6" width="10.42578125" bestFit="1" customWidth="1"/>
  </cols>
  <sheetData>
    <row r="1" spans="1:6" ht="21" thickBot="1" x14ac:dyDescent="0.35">
      <c r="A1" s="363"/>
      <c r="B1" s="562" t="s">
        <v>164</v>
      </c>
      <c r="C1" s="562"/>
      <c r="D1" s="561" t="s">
        <v>1</v>
      </c>
      <c r="E1" s="561"/>
      <c r="F1" s="561"/>
    </row>
    <row r="2" spans="1:6" ht="15.75" x14ac:dyDescent="0.25">
      <c r="A2" s="384" t="s">
        <v>2</v>
      </c>
      <c r="B2" s="382" t="s">
        <v>3</v>
      </c>
      <c r="C2" s="370"/>
      <c r="D2" s="371"/>
      <c r="E2" s="372" t="s">
        <v>9</v>
      </c>
      <c r="F2" s="365"/>
    </row>
    <row r="3" spans="1:6" ht="16.5" thickBot="1" x14ac:dyDescent="0.3">
      <c r="A3" s="385" t="s">
        <v>4</v>
      </c>
      <c r="B3" s="383" t="s">
        <v>5</v>
      </c>
      <c r="C3" s="366" t="s">
        <v>6</v>
      </c>
      <c r="D3" s="367" t="s">
        <v>7</v>
      </c>
      <c r="E3" s="368" t="s">
        <v>165</v>
      </c>
      <c r="F3" s="380" t="s">
        <v>166</v>
      </c>
    </row>
    <row r="4" spans="1:6" ht="15.75" x14ac:dyDescent="0.25">
      <c r="A4" s="369" t="s">
        <v>9</v>
      </c>
      <c r="B4" s="373">
        <v>1</v>
      </c>
      <c r="C4" s="376" t="s">
        <v>27</v>
      </c>
      <c r="D4" s="376" t="s">
        <v>25</v>
      </c>
      <c r="E4" s="381">
        <v>28</v>
      </c>
      <c r="F4" s="378">
        <v>96</v>
      </c>
    </row>
    <row r="5" spans="1:6" ht="16.5" thickBot="1" x14ac:dyDescent="0.3">
      <c r="A5" s="386" t="s">
        <v>12</v>
      </c>
      <c r="B5" s="374">
        <v>2</v>
      </c>
      <c r="C5" s="377" t="s">
        <v>35</v>
      </c>
      <c r="D5" s="377" t="s">
        <v>21</v>
      </c>
      <c r="E5" s="375">
        <v>26</v>
      </c>
      <c r="F5" s="379">
        <v>96</v>
      </c>
    </row>
    <row r="6" spans="1:6" ht="16.5" thickBot="1" x14ac:dyDescent="0.3">
      <c r="A6" s="387">
        <v>32</v>
      </c>
      <c r="B6" s="374">
        <v>3</v>
      </c>
      <c r="C6" s="377" t="s">
        <v>191</v>
      </c>
      <c r="D6" s="377" t="s">
        <v>21</v>
      </c>
      <c r="E6" s="375">
        <v>26</v>
      </c>
      <c r="F6" s="379">
        <v>96</v>
      </c>
    </row>
    <row r="7" spans="1:6" ht="15.75" x14ac:dyDescent="0.25">
      <c r="A7" s="364"/>
      <c r="B7" s="374">
        <v>4</v>
      </c>
      <c r="C7" s="377" t="s">
        <v>40</v>
      </c>
      <c r="D7" s="377" t="s">
        <v>11</v>
      </c>
      <c r="E7" s="375">
        <v>26</v>
      </c>
      <c r="F7" s="379">
        <v>96</v>
      </c>
    </row>
    <row r="8" spans="1:6" ht="15.75" x14ac:dyDescent="0.25">
      <c r="A8" s="364"/>
      <c r="B8" s="374">
        <v>5</v>
      </c>
      <c r="C8" s="377" t="s">
        <v>13</v>
      </c>
      <c r="D8" s="377" t="s">
        <v>11</v>
      </c>
      <c r="E8" s="375">
        <v>27</v>
      </c>
      <c r="F8" s="379">
        <v>92</v>
      </c>
    </row>
    <row r="9" spans="1:6" ht="15.75" x14ac:dyDescent="0.25">
      <c r="A9" s="364"/>
      <c r="B9" s="374">
        <v>5</v>
      </c>
      <c r="C9" s="377" t="s">
        <v>42</v>
      </c>
      <c r="D9" s="377" t="s">
        <v>15</v>
      </c>
      <c r="E9" s="375">
        <v>30</v>
      </c>
      <c r="F9" s="379">
        <v>92</v>
      </c>
    </row>
    <row r="10" spans="1:6" ht="15.75" x14ac:dyDescent="0.25">
      <c r="A10" s="364"/>
      <c r="B10" s="374">
        <v>7</v>
      </c>
      <c r="C10" s="377" t="s">
        <v>43</v>
      </c>
      <c r="D10" s="377" t="s">
        <v>11</v>
      </c>
      <c r="E10" s="375">
        <v>26</v>
      </c>
      <c r="F10" s="379">
        <v>88</v>
      </c>
    </row>
    <row r="11" spans="1:6" ht="15.75" x14ac:dyDescent="0.25">
      <c r="A11" s="364"/>
      <c r="B11" s="374">
        <v>7</v>
      </c>
      <c r="C11" s="377" t="s">
        <v>20</v>
      </c>
      <c r="D11" s="377" t="s">
        <v>21</v>
      </c>
      <c r="E11" s="375">
        <v>29</v>
      </c>
      <c r="F11" s="379">
        <v>88</v>
      </c>
    </row>
    <row r="12" spans="1:6" ht="15.75" x14ac:dyDescent="0.25">
      <c r="A12" s="364"/>
      <c r="B12" s="374">
        <v>9</v>
      </c>
      <c r="C12" s="377" t="s">
        <v>38</v>
      </c>
      <c r="D12" s="377" t="s">
        <v>21</v>
      </c>
      <c r="E12" s="375">
        <v>25</v>
      </c>
      <c r="F12" s="379">
        <v>84</v>
      </c>
    </row>
    <row r="13" spans="1:6" ht="15.75" x14ac:dyDescent="0.25">
      <c r="A13" s="364"/>
      <c r="B13" s="374">
        <v>9</v>
      </c>
      <c r="C13" s="377" t="s">
        <v>46</v>
      </c>
      <c r="D13" s="377" t="s">
        <v>25</v>
      </c>
      <c r="E13" s="375">
        <v>26</v>
      </c>
      <c r="F13" s="379">
        <v>84</v>
      </c>
    </row>
    <row r="14" spans="1:6" ht="15.75" x14ac:dyDescent="0.25">
      <c r="A14" s="364"/>
      <c r="B14" s="374">
        <v>9</v>
      </c>
      <c r="C14" s="377" t="s">
        <v>10</v>
      </c>
      <c r="D14" s="377" t="s">
        <v>11</v>
      </c>
      <c r="E14" s="375">
        <v>27</v>
      </c>
      <c r="F14" s="379">
        <v>84</v>
      </c>
    </row>
    <row r="15" spans="1:6" ht="15.75" x14ac:dyDescent="0.25">
      <c r="A15" s="364"/>
      <c r="B15" s="374">
        <v>9</v>
      </c>
      <c r="C15" s="377" t="s">
        <v>16</v>
      </c>
      <c r="D15" s="377" t="s">
        <v>11</v>
      </c>
      <c r="E15" s="375">
        <v>27</v>
      </c>
      <c r="F15" s="379">
        <v>84</v>
      </c>
    </row>
    <row r="16" spans="1:6" ht="15.75" x14ac:dyDescent="0.25">
      <c r="A16" s="364"/>
      <c r="B16" s="374">
        <v>13</v>
      </c>
      <c r="C16" s="377" t="s">
        <v>44</v>
      </c>
      <c r="D16" s="377" t="s">
        <v>21</v>
      </c>
      <c r="E16" s="375">
        <v>25</v>
      </c>
      <c r="F16" s="379">
        <v>80</v>
      </c>
    </row>
    <row r="17" spans="1:6" ht="15.75" x14ac:dyDescent="0.25">
      <c r="A17" s="364"/>
      <c r="B17" s="374">
        <v>13</v>
      </c>
      <c r="C17" s="377" t="s">
        <v>18</v>
      </c>
      <c r="D17" s="377" t="s">
        <v>11</v>
      </c>
      <c r="E17" s="375">
        <v>26</v>
      </c>
      <c r="F17" s="379">
        <v>80</v>
      </c>
    </row>
    <row r="18" spans="1:6" ht="15.75" x14ac:dyDescent="0.25">
      <c r="A18" s="364"/>
      <c r="B18" s="374">
        <v>13</v>
      </c>
      <c r="C18" s="377" t="s">
        <v>26</v>
      </c>
      <c r="D18" s="377" t="s">
        <v>15</v>
      </c>
      <c r="E18" s="375">
        <v>26</v>
      </c>
      <c r="F18" s="379">
        <v>80</v>
      </c>
    </row>
    <row r="19" spans="1:6" ht="15.75" x14ac:dyDescent="0.25">
      <c r="A19" s="364"/>
      <c r="B19" s="374">
        <v>13</v>
      </c>
      <c r="C19" s="377" t="s">
        <v>23</v>
      </c>
      <c r="D19" s="377" t="s">
        <v>15</v>
      </c>
      <c r="E19" s="375">
        <v>28</v>
      </c>
      <c r="F19" s="379">
        <v>80</v>
      </c>
    </row>
    <row r="20" spans="1:6" ht="15.75" x14ac:dyDescent="0.25">
      <c r="A20" s="364"/>
      <c r="B20" s="374">
        <v>13</v>
      </c>
      <c r="C20" s="377" t="s">
        <v>45</v>
      </c>
      <c r="D20" s="377" t="s">
        <v>15</v>
      </c>
      <c r="E20" s="375">
        <v>29</v>
      </c>
      <c r="F20" s="379">
        <v>80</v>
      </c>
    </row>
    <row r="21" spans="1:6" ht="15.75" x14ac:dyDescent="0.25">
      <c r="A21" s="364"/>
      <c r="B21" s="374">
        <v>13</v>
      </c>
      <c r="C21" s="377" t="s">
        <v>33</v>
      </c>
      <c r="D21" s="377" t="s">
        <v>21</v>
      </c>
      <c r="E21" s="375">
        <v>29</v>
      </c>
      <c r="F21" s="379">
        <v>80</v>
      </c>
    </row>
    <row r="22" spans="1:6" ht="15.75" x14ac:dyDescent="0.25">
      <c r="A22" s="364"/>
      <c r="B22" s="374">
        <v>19</v>
      </c>
      <c r="C22" s="377" t="s">
        <v>24</v>
      </c>
      <c r="D22" s="377" t="s">
        <v>25</v>
      </c>
      <c r="E22" s="375">
        <v>26</v>
      </c>
      <c r="F22" s="379">
        <v>76</v>
      </c>
    </row>
    <row r="23" spans="1:6" ht="15.75" x14ac:dyDescent="0.25">
      <c r="A23" s="364"/>
      <c r="B23" s="374">
        <v>19</v>
      </c>
      <c r="C23" s="377" t="s">
        <v>30</v>
      </c>
      <c r="D23" s="377" t="s">
        <v>11</v>
      </c>
      <c r="E23" s="375">
        <v>26</v>
      </c>
      <c r="F23" s="379">
        <v>76</v>
      </c>
    </row>
    <row r="24" spans="1:6" ht="15.75" x14ac:dyDescent="0.25">
      <c r="A24" s="364"/>
      <c r="B24" s="374">
        <v>19</v>
      </c>
      <c r="C24" s="377" t="s">
        <v>37</v>
      </c>
      <c r="D24" s="377" t="s">
        <v>21</v>
      </c>
      <c r="E24" s="375">
        <v>27</v>
      </c>
      <c r="F24" s="379">
        <v>76</v>
      </c>
    </row>
    <row r="25" spans="1:6" ht="15.75" x14ac:dyDescent="0.25">
      <c r="A25" s="364"/>
      <c r="B25" s="374">
        <v>19</v>
      </c>
      <c r="C25" s="377" t="s">
        <v>31</v>
      </c>
      <c r="D25" s="377" t="s">
        <v>25</v>
      </c>
      <c r="E25" s="375">
        <v>30</v>
      </c>
      <c r="F25" s="379">
        <v>76</v>
      </c>
    </row>
    <row r="26" spans="1:6" ht="15.75" x14ac:dyDescent="0.25">
      <c r="A26" s="364"/>
      <c r="B26" s="374">
        <v>23</v>
      </c>
      <c r="C26" s="377" t="s">
        <v>17</v>
      </c>
      <c r="D26" s="377" t="s">
        <v>11</v>
      </c>
      <c r="E26" s="375">
        <v>28</v>
      </c>
      <c r="F26" s="379">
        <v>72</v>
      </c>
    </row>
    <row r="27" spans="1:6" ht="15.75" x14ac:dyDescent="0.25">
      <c r="A27" s="364"/>
      <c r="B27" s="374">
        <v>23</v>
      </c>
      <c r="C27" s="377" t="s">
        <v>41</v>
      </c>
      <c r="D27" s="377" t="s">
        <v>15</v>
      </c>
      <c r="E27" s="375">
        <v>29</v>
      </c>
      <c r="F27" s="379">
        <v>72</v>
      </c>
    </row>
    <row r="28" spans="1:6" ht="15.75" x14ac:dyDescent="0.25">
      <c r="A28" s="364"/>
      <c r="B28" s="374">
        <v>23</v>
      </c>
      <c r="C28" s="377" t="s">
        <v>29</v>
      </c>
      <c r="D28" s="377" t="s">
        <v>25</v>
      </c>
      <c r="E28" s="375">
        <v>29</v>
      </c>
      <c r="F28" s="379">
        <v>72</v>
      </c>
    </row>
    <row r="29" spans="1:6" ht="15.75" x14ac:dyDescent="0.25">
      <c r="A29" s="364"/>
      <c r="B29" s="374">
        <v>26</v>
      </c>
      <c r="C29" s="377" t="s">
        <v>32</v>
      </c>
      <c r="D29" s="377" t="s">
        <v>11</v>
      </c>
      <c r="E29" s="375">
        <v>26</v>
      </c>
      <c r="F29" s="379">
        <v>68</v>
      </c>
    </row>
    <row r="30" spans="1:6" ht="15.75" x14ac:dyDescent="0.25">
      <c r="A30" s="364"/>
      <c r="B30" s="374">
        <v>27</v>
      </c>
      <c r="C30" s="377" t="s">
        <v>22</v>
      </c>
      <c r="D30" s="377" t="s">
        <v>11</v>
      </c>
      <c r="E30" s="375">
        <v>27</v>
      </c>
      <c r="F30" s="379">
        <v>64</v>
      </c>
    </row>
    <row r="31" spans="1:6" ht="15.75" x14ac:dyDescent="0.25">
      <c r="A31" s="364"/>
      <c r="B31" s="374">
        <v>27</v>
      </c>
      <c r="C31" s="377" t="s">
        <v>34</v>
      </c>
      <c r="D31" s="377" t="s">
        <v>11</v>
      </c>
      <c r="E31" s="375">
        <v>28</v>
      </c>
      <c r="F31" s="379">
        <v>64</v>
      </c>
    </row>
    <row r="32" spans="1:6" ht="15.75" x14ac:dyDescent="0.25">
      <c r="A32" s="364"/>
      <c r="B32" s="374">
        <v>27</v>
      </c>
      <c r="C32" s="377" t="s">
        <v>14</v>
      </c>
      <c r="D32" s="377" t="s">
        <v>15</v>
      </c>
      <c r="E32" s="375">
        <v>29</v>
      </c>
      <c r="F32" s="379">
        <v>64</v>
      </c>
    </row>
    <row r="33" spans="1:6" ht="15.75" x14ac:dyDescent="0.25">
      <c r="A33" s="364"/>
      <c r="B33" s="374">
        <v>27</v>
      </c>
      <c r="C33" s="377" t="s">
        <v>19</v>
      </c>
      <c r="D33" s="377" t="s">
        <v>15</v>
      </c>
      <c r="E33" s="375">
        <v>31</v>
      </c>
      <c r="F33" s="379">
        <v>64</v>
      </c>
    </row>
    <row r="34" spans="1:6" ht="15.75" x14ac:dyDescent="0.25">
      <c r="A34" s="364"/>
      <c r="B34" s="374">
        <v>31</v>
      </c>
      <c r="C34" s="377" t="s">
        <v>36</v>
      </c>
      <c r="D34" s="377" t="s">
        <v>11</v>
      </c>
      <c r="E34" s="375">
        <v>29</v>
      </c>
      <c r="F34" s="379">
        <v>60</v>
      </c>
    </row>
    <row r="35" spans="1:6" ht="15.75" x14ac:dyDescent="0.25">
      <c r="A35" s="364"/>
      <c r="B35" s="374">
        <v>31</v>
      </c>
      <c r="C35" s="377" t="s">
        <v>39</v>
      </c>
      <c r="D35" s="377" t="s">
        <v>25</v>
      </c>
      <c r="E35" s="375">
        <v>29</v>
      </c>
      <c r="F35" s="379">
        <v>60</v>
      </c>
    </row>
    <row r="36" spans="1:6" x14ac:dyDescent="0.25">
      <c r="F36" s="563">
        <f>SUM(F4:F35)</f>
        <v>2524</v>
      </c>
    </row>
    <row r="37" spans="1:6" x14ac:dyDescent="0.25">
      <c r="F37" s="563">
        <f>F36/32</f>
        <v>78.875</v>
      </c>
    </row>
  </sheetData>
  <mergeCells count="2">
    <mergeCell ref="D1:F1"/>
    <mergeCell ref="B1:C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9" sqref="F19"/>
    </sheetView>
  </sheetViews>
  <sheetFormatPr defaultRowHeight="15" x14ac:dyDescent="0.25"/>
  <cols>
    <col min="1" max="1" width="8.42578125" bestFit="1" customWidth="1"/>
    <col min="2" max="2" width="7.7109375" bestFit="1" customWidth="1"/>
    <col min="3" max="3" width="26.5703125" bestFit="1" customWidth="1"/>
    <col min="4" max="4" width="10.42578125" bestFit="1" customWidth="1"/>
    <col min="5" max="5" width="6.28515625" bestFit="1" customWidth="1"/>
    <col min="6" max="6" width="10.42578125" bestFit="1" customWidth="1"/>
  </cols>
  <sheetData>
    <row r="1" spans="1:6" ht="21" thickBot="1" x14ac:dyDescent="0.35">
      <c r="A1" s="313"/>
      <c r="B1" s="562" t="s">
        <v>164</v>
      </c>
      <c r="C1" s="562"/>
      <c r="D1" s="561" t="s">
        <v>47</v>
      </c>
      <c r="E1" s="561"/>
      <c r="F1" s="561"/>
    </row>
    <row r="2" spans="1:6" ht="15.75" x14ac:dyDescent="0.25">
      <c r="A2" s="334" t="s">
        <v>2</v>
      </c>
      <c r="B2" s="332" t="s">
        <v>3</v>
      </c>
      <c r="C2" s="320"/>
      <c r="D2" s="321"/>
      <c r="E2" s="322" t="s">
        <v>9</v>
      </c>
      <c r="F2" s="315"/>
    </row>
    <row r="3" spans="1:6" ht="16.5" thickBot="1" x14ac:dyDescent="0.3">
      <c r="A3" s="335" t="s">
        <v>48</v>
      </c>
      <c r="B3" s="333" t="s">
        <v>5</v>
      </c>
      <c r="C3" s="316" t="s">
        <v>6</v>
      </c>
      <c r="D3" s="317" t="s">
        <v>7</v>
      </c>
      <c r="E3" s="318" t="s">
        <v>165</v>
      </c>
      <c r="F3" s="330" t="s">
        <v>166</v>
      </c>
    </row>
    <row r="4" spans="1:6" ht="15.75" x14ac:dyDescent="0.25">
      <c r="A4" s="319" t="s">
        <v>9</v>
      </c>
      <c r="B4" s="323">
        <v>1</v>
      </c>
      <c r="C4" s="326" t="s">
        <v>58</v>
      </c>
      <c r="D4" s="326" t="s">
        <v>25</v>
      </c>
      <c r="E4" s="331">
        <v>29</v>
      </c>
      <c r="F4" s="328">
        <v>92</v>
      </c>
    </row>
    <row r="5" spans="1:6" ht="16.5" thickBot="1" x14ac:dyDescent="0.3">
      <c r="A5" s="336" t="s">
        <v>12</v>
      </c>
      <c r="B5" s="324">
        <v>2</v>
      </c>
      <c r="C5" s="327" t="s">
        <v>52</v>
      </c>
      <c r="D5" s="327" t="s">
        <v>11</v>
      </c>
      <c r="E5" s="325">
        <v>26</v>
      </c>
      <c r="F5" s="329">
        <v>92</v>
      </c>
    </row>
    <row r="6" spans="1:6" ht="16.5" thickBot="1" x14ac:dyDescent="0.3">
      <c r="A6" s="337">
        <v>14</v>
      </c>
      <c r="B6" s="324">
        <v>3</v>
      </c>
      <c r="C6" s="327" t="s">
        <v>56</v>
      </c>
      <c r="D6" s="327" t="s">
        <v>21</v>
      </c>
      <c r="E6" s="325">
        <v>28</v>
      </c>
      <c r="F6" s="329">
        <v>88</v>
      </c>
    </row>
    <row r="7" spans="1:6" ht="15.75" x14ac:dyDescent="0.25">
      <c r="A7" s="314"/>
      <c r="B7" s="324">
        <v>4</v>
      </c>
      <c r="C7" s="327" t="s">
        <v>55</v>
      </c>
      <c r="D7" s="327" t="s">
        <v>25</v>
      </c>
      <c r="E7" s="325">
        <v>27</v>
      </c>
      <c r="F7" s="329">
        <v>88</v>
      </c>
    </row>
    <row r="8" spans="1:6" ht="15.75" x14ac:dyDescent="0.25">
      <c r="A8" s="314"/>
      <c r="B8" s="324">
        <v>5</v>
      </c>
      <c r="C8" s="327" t="s">
        <v>62</v>
      </c>
      <c r="D8" s="327" t="s">
        <v>25</v>
      </c>
      <c r="E8" s="325">
        <v>29</v>
      </c>
      <c r="F8" s="329">
        <v>88</v>
      </c>
    </row>
    <row r="9" spans="1:6" ht="15.75" x14ac:dyDescent="0.25">
      <c r="A9" s="314"/>
      <c r="B9" s="324">
        <v>6</v>
      </c>
      <c r="C9" s="327" t="s">
        <v>59</v>
      </c>
      <c r="D9" s="327" t="s">
        <v>25</v>
      </c>
      <c r="E9" s="325">
        <v>30</v>
      </c>
      <c r="F9" s="329">
        <v>88</v>
      </c>
    </row>
    <row r="10" spans="1:6" ht="15.75" x14ac:dyDescent="0.25">
      <c r="A10" s="314"/>
      <c r="B10" s="324">
        <v>7</v>
      </c>
      <c r="C10" s="327" t="s">
        <v>60</v>
      </c>
      <c r="D10" s="327" t="s">
        <v>11</v>
      </c>
      <c r="E10" s="325">
        <v>29</v>
      </c>
      <c r="F10" s="329">
        <v>84</v>
      </c>
    </row>
    <row r="11" spans="1:6" ht="15.75" x14ac:dyDescent="0.25">
      <c r="A11" s="314"/>
      <c r="B11" s="324">
        <v>7</v>
      </c>
      <c r="C11" s="327" t="s">
        <v>54</v>
      </c>
      <c r="D11" s="327" t="s">
        <v>15</v>
      </c>
      <c r="E11" s="325">
        <v>29</v>
      </c>
      <c r="F11" s="329">
        <v>84</v>
      </c>
    </row>
    <row r="12" spans="1:6" ht="15.75" x14ac:dyDescent="0.25">
      <c r="A12" s="314"/>
      <c r="B12" s="324">
        <v>9</v>
      </c>
      <c r="C12" s="327" t="s">
        <v>50</v>
      </c>
      <c r="D12" s="327" t="s">
        <v>11</v>
      </c>
      <c r="E12" s="325">
        <v>25</v>
      </c>
      <c r="F12" s="329">
        <v>80</v>
      </c>
    </row>
    <row r="13" spans="1:6" ht="15.75" x14ac:dyDescent="0.25">
      <c r="A13" s="314"/>
      <c r="B13" s="324">
        <v>9</v>
      </c>
      <c r="C13" s="327" t="s">
        <v>57</v>
      </c>
      <c r="D13" s="327" t="s">
        <v>11</v>
      </c>
      <c r="E13" s="325">
        <v>27</v>
      </c>
      <c r="F13" s="329">
        <v>80</v>
      </c>
    </row>
    <row r="14" spans="1:6" ht="15.75" x14ac:dyDescent="0.25">
      <c r="A14" s="314"/>
      <c r="B14" s="324">
        <v>9</v>
      </c>
      <c r="C14" s="327" t="s">
        <v>51</v>
      </c>
      <c r="D14" s="327" t="s">
        <v>25</v>
      </c>
      <c r="E14" s="325">
        <v>28</v>
      </c>
      <c r="F14" s="329">
        <v>80</v>
      </c>
    </row>
    <row r="15" spans="1:6" ht="15.75" x14ac:dyDescent="0.25">
      <c r="A15" s="314"/>
      <c r="B15" s="324">
        <v>12</v>
      </c>
      <c r="C15" s="327" t="s">
        <v>61</v>
      </c>
      <c r="D15" s="327" t="s">
        <v>11</v>
      </c>
      <c r="E15" s="325">
        <v>31</v>
      </c>
      <c r="F15" s="329">
        <v>76</v>
      </c>
    </row>
    <row r="16" spans="1:6" ht="15.75" x14ac:dyDescent="0.25">
      <c r="A16" s="314"/>
      <c r="B16" s="324">
        <v>13</v>
      </c>
      <c r="C16" s="327" t="s">
        <v>49</v>
      </c>
      <c r="D16" s="327" t="s">
        <v>25</v>
      </c>
      <c r="E16" s="325">
        <v>27</v>
      </c>
      <c r="F16" s="329">
        <v>72</v>
      </c>
    </row>
    <row r="17" spans="1:6" ht="15.75" x14ac:dyDescent="0.25">
      <c r="A17" s="314"/>
      <c r="B17" s="324">
        <v>14</v>
      </c>
      <c r="C17" s="327" t="s">
        <v>53</v>
      </c>
      <c r="D17" s="327" t="s">
        <v>15</v>
      </c>
      <c r="E17" s="325">
        <v>28</v>
      </c>
      <c r="F17" s="329">
        <v>64</v>
      </c>
    </row>
    <row r="18" spans="1:6" x14ac:dyDescent="0.25">
      <c r="F18" s="563">
        <f>SUM(F4:F17)</f>
        <v>1156</v>
      </c>
    </row>
    <row r="19" spans="1:6" x14ac:dyDescent="0.25">
      <c r="F19" s="563">
        <f>F18/14</f>
        <v>82.571428571428569</v>
      </c>
    </row>
  </sheetData>
  <mergeCells count="2">
    <mergeCell ref="D1:F1"/>
    <mergeCell ref="B1:C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11" sqref="D11"/>
    </sheetView>
  </sheetViews>
  <sheetFormatPr defaultRowHeight="15" x14ac:dyDescent="0.25"/>
  <cols>
    <col min="1" max="1" width="13.5703125" bestFit="1" customWidth="1"/>
  </cols>
  <sheetData>
    <row r="1" spans="1:5" ht="15.75" x14ac:dyDescent="0.25">
      <c r="A1" s="565" t="s">
        <v>192</v>
      </c>
      <c r="B1" s="565"/>
      <c r="C1" s="565"/>
      <c r="D1" s="565"/>
      <c r="E1" s="565"/>
    </row>
    <row r="2" spans="1:5" ht="15.75" x14ac:dyDescent="0.25">
      <c r="A2" s="565"/>
      <c r="B2" s="565" t="s">
        <v>194</v>
      </c>
      <c r="C2" s="565" t="s">
        <v>195</v>
      </c>
      <c r="D2" s="565" t="s">
        <v>172</v>
      </c>
      <c r="E2" s="565" t="s">
        <v>196</v>
      </c>
    </row>
    <row r="3" spans="1:5" x14ac:dyDescent="0.25">
      <c r="A3" t="s">
        <v>193</v>
      </c>
      <c r="B3">
        <v>64</v>
      </c>
      <c r="C3">
        <v>84</v>
      </c>
      <c r="D3">
        <v>69</v>
      </c>
      <c r="E3">
        <v>73</v>
      </c>
    </row>
    <row r="4" spans="1:5" x14ac:dyDescent="0.25">
      <c r="A4" t="s">
        <v>197</v>
      </c>
      <c r="B4">
        <v>82</v>
      </c>
      <c r="C4">
        <v>89</v>
      </c>
      <c r="D4">
        <v>79</v>
      </c>
      <c r="E4">
        <v>83</v>
      </c>
    </row>
    <row r="5" spans="1:5" x14ac:dyDescent="0.25">
      <c r="A5" t="s">
        <v>198</v>
      </c>
      <c r="B5">
        <v>72</v>
      </c>
      <c r="C5">
        <v>81</v>
      </c>
      <c r="D5">
        <v>76</v>
      </c>
      <c r="E5">
        <v>79</v>
      </c>
    </row>
    <row r="6" spans="1:5" x14ac:dyDescent="0.25">
      <c r="A6" t="s">
        <v>199</v>
      </c>
      <c r="B6">
        <v>80</v>
      </c>
      <c r="C6">
        <v>90</v>
      </c>
      <c r="D6">
        <v>84</v>
      </c>
      <c r="E6">
        <v>86</v>
      </c>
    </row>
    <row r="7" spans="1:5" x14ac:dyDescent="0.25">
      <c r="B7">
        <f t="shared" ref="B7:D7" si="0">SUM(B3:B6)</f>
        <v>298</v>
      </c>
      <c r="C7">
        <f t="shared" si="0"/>
        <v>344</v>
      </c>
      <c r="D7">
        <f t="shared" si="0"/>
        <v>308</v>
      </c>
      <c r="E7">
        <f>SUM(E3:E6)</f>
        <v>321</v>
      </c>
    </row>
    <row r="8" spans="1:5" x14ac:dyDescent="0.25">
      <c r="A8" t="s">
        <v>201</v>
      </c>
      <c r="B8" s="563">
        <f>B7/4</f>
        <v>74.5</v>
      </c>
      <c r="C8">
        <f t="shared" ref="C8:E8" si="1">C7/4</f>
        <v>86</v>
      </c>
      <c r="D8">
        <f t="shared" si="1"/>
        <v>77</v>
      </c>
      <c r="E8" s="563">
        <f t="shared" si="1"/>
        <v>80.25</v>
      </c>
    </row>
    <row r="9" spans="1:5" x14ac:dyDescent="0.25">
      <c r="A9" t="s">
        <v>200</v>
      </c>
      <c r="B9" s="564">
        <f>(B7+C7)/8</f>
        <v>80.25</v>
      </c>
      <c r="D9" s="564">
        <f>(D7+E7)/8</f>
        <v>78.625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7" workbookViewId="0">
      <selection activeCell="K38" sqref="K38"/>
    </sheetView>
  </sheetViews>
  <sheetFormatPr defaultRowHeight="15" x14ac:dyDescent="0.25"/>
  <cols>
    <col min="3" max="3" width="35.5703125" bestFit="1" customWidth="1"/>
    <col min="4" max="4" width="10.42578125" bestFit="1" customWidth="1"/>
  </cols>
  <sheetData>
    <row r="1" spans="1:8" ht="21" thickBot="1" x14ac:dyDescent="0.35">
      <c r="A1" s="484"/>
      <c r="B1" s="496"/>
      <c r="C1" s="506" t="s">
        <v>189</v>
      </c>
      <c r="D1" s="559" t="s">
        <v>1</v>
      </c>
      <c r="E1" s="559"/>
      <c r="F1" s="559"/>
      <c r="G1" s="498"/>
      <c r="H1" s="497"/>
    </row>
    <row r="2" spans="1:8" ht="25.5" x14ac:dyDescent="0.35">
      <c r="A2" s="507" t="s">
        <v>2</v>
      </c>
      <c r="B2" s="486" t="s">
        <v>3</v>
      </c>
      <c r="C2" s="490"/>
      <c r="D2" s="491"/>
      <c r="E2" s="492"/>
      <c r="F2" s="492"/>
      <c r="G2" s="487" t="s">
        <v>190</v>
      </c>
      <c r="H2" s="487"/>
    </row>
    <row r="3" spans="1:8" ht="16.5" thickBot="1" x14ac:dyDescent="0.3">
      <c r="A3" s="508" t="s">
        <v>4</v>
      </c>
      <c r="B3" s="503" t="s">
        <v>5</v>
      </c>
      <c r="C3" s="500" t="s">
        <v>6</v>
      </c>
      <c r="D3" s="502" t="s">
        <v>7</v>
      </c>
      <c r="E3" s="485" t="s">
        <v>169</v>
      </c>
      <c r="F3" s="485" t="s">
        <v>170</v>
      </c>
      <c r="G3" s="485" t="s">
        <v>172</v>
      </c>
      <c r="H3" s="509" t="s">
        <v>171</v>
      </c>
    </row>
    <row r="4" spans="1:8" ht="15.75" x14ac:dyDescent="0.25">
      <c r="A4" s="512"/>
      <c r="B4" s="501">
        <v>1</v>
      </c>
      <c r="C4" s="520" t="s">
        <v>10</v>
      </c>
      <c r="D4" s="518" t="s">
        <v>11</v>
      </c>
      <c r="E4" s="516">
        <v>192</v>
      </c>
      <c r="F4" s="516">
        <v>168</v>
      </c>
      <c r="G4" s="519">
        <v>177</v>
      </c>
      <c r="H4" s="517">
        <v>360</v>
      </c>
    </row>
    <row r="5" spans="1:8" ht="16.5" thickBot="1" x14ac:dyDescent="0.3">
      <c r="A5" s="510" t="s">
        <v>9</v>
      </c>
      <c r="B5" s="499">
        <v>2</v>
      </c>
      <c r="C5" s="505" t="s">
        <v>18</v>
      </c>
      <c r="D5" s="493" t="s">
        <v>11</v>
      </c>
      <c r="E5" s="494">
        <v>176</v>
      </c>
      <c r="F5" s="494">
        <v>172</v>
      </c>
      <c r="G5" s="513">
        <v>172</v>
      </c>
      <c r="H5" s="514">
        <v>348</v>
      </c>
    </row>
    <row r="6" spans="1:8" ht="16.5" thickBot="1" x14ac:dyDescent="0.3">
      <c r="A6" s="511">
        <v>32</v>
      </c>
      <c r="B6" s="499">
        <v>3</v>
      </c>
      <c r="C6" s="505" t="s">
        <v>16</v>
      </c>
      <c r="D6" s="493" t="s">
        <v>11</v>
      </c>
      <c r="E6" s="494">
        <v>182</v>
      </c>
      <c r="F6" s="494">
        <v>156</v>
      </c>
      <c r="G6" s="513">
        <v>156</v>
      </c>
      <c r="H6" s="514">
        <v>338</v>
      </c>
    </row>
    <row r="7" spans="1:8" ht="15.75" x14ac:dyDescent="0.25">
      <c r="A7" s="483"/>
      <c r="B7" s="499">
        <v>4</v>
      </c>
      <c r="C7" s="505" t="s">
        <v>26</v>
      </c>
      <c r="D7" s="493" t="s">
        <v>15</v>
      </c>
      <c r="E7" s="494">
        <v>176</v>
      </c>
      <c r="F7" s="494">
        <v>160</v>
      </c>
      <c r="G7" s="513">
        <v>168</v>
      </c>
      <c r="H7" s="514">
        <v>336</v>
      </c>
    </row>
    <row r="8" spans="1:8" ht="15.75" x14ac:dyDescent="0.25">
      <c r="A8" s="483"/>
      <c r="B8" s="499">
        <v>5</v>
      </c>
      <c r="C8" s="505" t="s">
        <v>20</v>
      </c>
      <c r="D8" s="493" t="s">
        <v>21</v>
      </c>
      <c r="E8" s="494">
        <v>179</v>
      </c>
      <c r="F8" s="494">
        <v>152</v>
      </c>
      <c r="G8" s="513">
        <v>147</v>
      </c>
      <c r="H8" s="514">
        <v>331</v>
      </c>
    </row>
    <row r="9" spans="1:8" ht="15.75" x14ac:dyDescent="0.25">
      <c r="A9" s="483"/>
      <c r="B9" s="499">
        <v>6</v>
      </c>
      <c r="C9" s="504" t="s">
        <v>13</v>
      </c>
      <c r="D9" s="489" t="s">
        <v>11</v>
      </c>
      <c r="E9" s="488">
        <v>167</v>
      </c>
      <c r="F9" s="488">
        <v>164</v>
      </c>
      <c r="G9" s="515">
        <v>140</v>
      </c>
      <c r="H9" s="495">
        <v>331</v>
      </c>
    </row>
    <row r="10" spans="1:8" ht="15.75" x14ac:dyDescent="0.25">
      <c r="A10" s="483"/>
      <c r="B10" s="499">
        <v>7</v>
      </c>
      <c r="C10" s="505" t="s">
        <v>23</v>
      </c>
      <c r="D10" s="493" t="s">
        <v>15</v>
      </c>
      <c r="E10" s="494">
        <v>159</v>
      </c>
      <c r="F10" s="494">
        <v>168</v>
      </c>
      <c r="G10" s="513">
        <v>157</v>
      </c>
      <c r="H10" s="514">
        <v>327</v>
      </c>
    </row>
    <row r="11" spans="1:8" ht="15.75" x14ac:dyDescent="0.25">
      <c r="A11" s="483"/>
      <c r="B11" s="499">
        <v>8</v>
      </c>
      <c r="C11" s="505" t="s">
        <v>27</v>
      </c>
      <c r="D11" s="493" t="s">
        <v>25</v>
      </c>
      <c r="E11" s="494">
        <v>151</v>
      </c>
      <c r="F11" s="494">
        <v>176</v>
      </c>
      <c r="G11" s="513">
        <v>143</v>
      </c>
      <c r="H11" s="514">
        <v>327</v>
      </c>
    </row>
    <row r="12" spans="1:8" ht="15.75" x14ac:dyDescent="0.25">
      <c r="A12" s="483"/>
      <c r="B12" s="499">
        <v>9</v>
      </c>
      <c r="C12" s="505" t="s">
        <v>17</v>
      </c>
      <c r="D12" s="493" t="s">
        <v>11</v>
      </c>
      <c r="E12" s="494">
        <v>164</v>
      </c>
      <c r="F12" s="494">
        <v>156</v>
      </c>
      <c r="G12" s="513">
        <v>150</v>
      </c>
      <c r="H12" s="514">
        <v>320</v>
      </c>
    </row>
    <row r="13" spans="1:8" ht="15.75" x14ac:dyDescent="0.25">
      <c r="A13" s="483"/>
      <c r="B13" s="499">
        <v>10</v>
      </c>
      <c r="C13" s="504" t="s">
        <v>191</v>
      </c>
      <c r="D13" s="489" t="s">
        <v>21</v>
      </c>
      <c r="E13" s="488">
        <v>175</v>
      </c>
      <c r="F13" s="488">
        <v>144</v>
      </c>
      <c r="G13" s="515">
        <v>135</v>
      </c>
      <c r="H13" s="495">
        <v>319</v>
      </c>
    </row>
    <row r="14" spans="1:8" ht="15.75" x14ac:dyDescent="0.25">
      <c r="A14" s="483"/>
      <c r="B14" s="499">
        <v>11</v>
      </c>
      <c r="C14" s="505" t="s">
        <v>22</v>
      </c>
      <c r="D14" s="493" t="s">
        <v>11</v>
      </c>
      <c r="E14" s="494">
        <v>166</v>
      </c>
      <c r="F14" s="494">
        <v>152</v>
      </c>
      <c r="G14" s="513">
        <v>160</v>
      </c>
      <c r="H14" s="514">
        <v>318</v>
      </c>
    </row>
    <row r="15" spans="1:8" ht="15.75" x14ac:dyDescent="0.25">
      <c r="A15" s="483"/>
      <c r="B15" s="499">
        <v>12</v>
      </c>
      <c r="C15" s="504" t="s">
        <v>19</v>
      </c>
      <c r="D15" s="489" t="s">
        <v>15</v>
      </c>
      <c r="E15" s="488">
        <v>174</v>
      </c>
      <c r="F15" s="488">
        <v>140</v>
      </c>
      <c r="G15" s="515">
        <v>154</v>
      </c>
      <c r="H15" s="495">
        <v>314</v>
      </c>
    </row>
    <row r="16" spans="1:8" ht="15.75" x14ac:dyDescent="0.25">
      <c r="A16" s="483"/>
      <c r="B16" s="499">
        <v>13</v>
      </c>
      <c r="C16" s="505" t="s">
        <v>24</v>
      </c>
      <c r="D16" s="493" t="s">
        <v>25</v>
      </c>
      <c r="E16" s="494">
        <v>161</v>
      </c>
      <c r="F16" s="494">
        <v>152</v>
      </c>
      <c r="G16" s="513">
        <v>148</v>
      </c>
      <c r="H16" s="514">
        <v>313</v>
      </c>
    </row>
    <row r="17" spans="1:8" ht="15.75" x14ac:dyDescent="0.25">
      <c r="A17" s="483"/>
      <c r="B17" s="499">
        <v>14</v>
      </c>
      <c r="C17" s="505" t="s">
        <v>36</v>
      </c>
      <c r="D17" s="493" t="s">
        <v>11</v>
      </c>
      <c r="E17" s="494">
        <v>158</v>
      </c>
      <c r="F17" s="494">
        <v>152</v>
      </c>
      <c r="G17" s="513">
        <v>173</v>
      </c>
      <c r="H17" s="514">
        <v>310</v>
      </c>
    </row>
    <row r="18" spans="1:8" ht="15.75" x14ac:dyDescent="0.25">
      <c r="A18" s="483"/>
      <c r="B18" s="499">
        <v>15</v>
      </c>
      <c r="C18" s="505" t="s">
        <v>42</v>
      </c>
      <c r="D18" s="493" t="s">
        <v>15</v>
      </c>
      <c r="E18" s="494">
        <v>130</v>
      </c>
      <c r="F18" s="494">
        <v>180</v>
      </c>
      <c r="G18" s="513">
        <v>153</v>
      </c>
      <c r="H18" s="514">
        <v>310</v>
      </c>
    </row>
    <row r="19" spans="1:8" ht="15.75" x14ac:dyDescent="0.25">
      <c r="A19" s="483"/>
      <c r="B19" s="499">
        <v>16</v>
      </c>
      <c r="C19" s="505" t="s">
        <v>40</v>
      </c>
      <c r="D19" s="493" t="s">
        <v>11</v>
      </c>
      <c r="E19" s="494">
        <v>137</v>
      </c>
      <c r="F19" s="494">
        <v>172</v>
      </c>
      <c r="G19" s="513">
        <v>143</v>
      </c>
      <c r="H19" s="514">
        <v>309</v>
      </c>
    </row>
    <row r="20" spans="1:8" ht="15.75" x14ac:dyDescent="0.25">
      <c r="A20" s="483"/>
      <c r="B20" s="499">
        <v>17</v>
      </c>
      <c r="C20" s="505" t="s">
        <v>38</v>
      </c>
      <c r="D20" s="493" t="s">
        <v>21</v>
      </c>
      <c r="E20" s="494">
        <v>152</v>
      </c>
      <c r="F20" s="494">
        <v>156</v>
      </c>
      <c r="G20" s="513">
        <v>151</v>
      </c>
      <c r="H20" s="514">
        <v>308</v>
      </c>
    </row>
    <row r="21" spans="1:8" ht="15.75" x14ac:dyDescent="0.25">
      <c r="A21" s="483"/>
      <c r="B21" s="499">
        <v>18</v>
      </c>
      <c r="C21" s="505" t="s">
        <v>14</v>
      </c>
      <c r="D21" s="493" t="s">
        <v>15</v>
      </c>
      <c r="E21" s="494">
        <v>176</v>
      </c>
      <c r="F21" s="494">
        <v>132</v>
      </c>
      <c r="G21" s="513">
        <v>146</v>
      </c>
      <c r="H21" s="514">
        <v>308</v>
      </c>
    </row>
    <row r="22" spans="1:8" ht="15.75" x14ac:dyDescent="0.25">
      <c r="A22" s="483"/>
      <c r="B22" s="499">
        <v>19</v>
      </c>
      <c r="C22" s="505" t="s">
        <v>34</v>
      </c>
      <c r="D22" s="493" t="s">
        <v>11</v>
      </c>
      <c r="E22" s="494">
        <v>158</v>
      </c>
      <c r="F22" s="494">
        <v>148</v>
      </c>
      <c r="G22" s="513">
        <v>163</v>
      </c>
      <c r="H22" s="514">
        <v>306</v>
      </c>
    </row>
    <row r="23" spans="1:8" ht="15.75" x14ac:dyDescent="0.25">
      <c r="A23" s="483"/>
      <c r="B23" s="499">
        <v>20</v>
      </c>
      <c r="C23" s="505" t="s">
        <v>31</v>
      </c>
      <c r="D23" s="493" t="s">
        <v>25</v>
      </c>
      <c r="E23" s="494">
        <v>144</v>
      </c>
      <c r="F23" s="494">
        <v>160</v>
      </c>
      <c r="G23" s="513">
        <v>145</v>
      </c>
      <c r="H23" s="514">
        <v>304</v>
      </c>
    </row>
    <row r="24" spans="1:8" ht="15.75" x14ac:dyDescent="0.25">
      <c r="A24" s="483"/>
      <c r="B24" s="499">
        <v>21</v>
      </c>
      <c r="C24" s="504" t="s">
        <v>37</v>
      </c>
      <c r="D24" s="489" t="s">
        <v>21</v>
      </c>
      <c r="E24" s="488">
        <v>147</v>
      </c>
      <c r="F24" s="488">
        <v>156</v>
      </c>
      <c r="G24" s="515">
        <v>153</v>
      </c>
      <c r="H24" s="495">
        <v>303</v>
      </c>
    </row>
    <row r="25" spans="1:8" ht="15.75" x14ac:dyDescent="0.25">
      <c r="A25" s="483"/>
      <c r="B25" s="499">
        <v>22</v>
      </c>
      <c r="C25" s="504" t="s">
        <v>30</v>
      </c>
      <c r="D25" s="489" t="s">
        <v>11</v>
      </c>
      <c r="E25" s="488">
        <v>147</v>
      </c>
      <c r="F25" s="488">
        <v>156</v>
      </c>
      <c r="G25" s="515">
        <v>141</v>
      </c>
      <c r="H25" s="495">
        <v>303</v>
      </c>
    </row>
    <row r="26" spans="1:8" ht="15.75" x14ac:dyDescent="0.25">
      <c r="A26" s="483"/>
      <c r="B26" s="499">
        <v>23</v>
      </c>
      <c r="C26" s="505" t="s">
        <v>35</v>
      </c>
      <c r="D26" s="493" t="s">
        <v>21</v>
      </c>
      <c r="E26" s="494">
        <v>127</v>
      </c>
      <c r="F26" s="494">
        <v>172</v>
      </c>
      <c r="G26" s="513">
        <v>126</v>
      </c>
      <c r="H26" s="514">
        <v>299</v>
      </c>
    </row>
    <row r="27" spans="1:8" ht="15.75" x14ac:dyDescent="0.25">
      <c r="A27" s="483"/>
      <c r="B27" s="499">
        <v>24</v>
      </c>
      <c r="C27" s="505" t="s">
        <v>43</v>
      </c>
      <c r="D27" s="493" t="s">
        <v>11</v>
      </c>
      <c r="E27" s="494">
        <v>138</v>
      </c>
      <c r="F27" s="494">
        <v>156</v>
      </c>
      <c r="G27" s="513">
        <v>143</v>
      </c>
      <c r="H27" s="514">
        <v>294</v>
      </c>
    </row>
    <row r="28" spans="1:8" ht="15.75" x14ac:dyDescent="0.25">
      <c r="A28" s="483"/>
      <c r="B28" s="499">
        <v>25</v>
      </c>
      <c r="C28" s="505" t="s">
        <v>45</v>
      </c>
      <c r="D28" s="493" t="s">
        <v>15</v>
      </c>
      <c r="E28" s="494">
        <v>125</v>
      </c>
      <c r="F28" s="494">
        <v>168</v>
      </c>
      <c r="G28" s="513">
        <v>160</v>
      </c>
      <c r="H28" s="514">
        <v>293</v>
      </c>
    </row>
    <row r="29" spans="1:8" ht="15.75" x14ac:dyDescent="0.25">
      <c r="A29" s="483"/>
      <c r="B29" s="499">
        <v>26</v>
      </c>
      <c r="C29" s="505" t="s">
        <v>33</v>
      </c>
      <c r="D29" s="493" t="s">
        <v>21</v>
      </c>
      <c r="E29" s="494">
        <v>138</v>
      </c>
      <c r="F29" s="494">
        <v>152</v>
      </c>
      <c r="G29" s="513">
        <v>129</v>
      </c>
      <c r="H29" s="514">
        <v>290</v>
      </c>
    </row>
    <row r="30" spans="1:8" ht="15.75" x14ac:dyDescent="0.25">
      <c r="A30" s="483"/>
      <c r="B30" s="499">
        <v>27</v>
      </c>
      <c r="C30" s="505" t="s">
        <v>32</v>
      </c>
      <c r="D30" s="493" t="s">
        <v>11</v>
      </c>
      <c r="E30" s="494">
        <v>146</v>
      </c>
      <c r="F30" s="494">
        <v>136</v>
      </c>
      <c r="G30" s="513">
        <v>131</v>
      </c>
      <c r="H30" s="514">
        <v>282</v>
      </c>
    </row>
    <row r="31" spans="1:8" ht="15.75" x14ac:dyDescent="0.25">
      <c r="A31" s="483"/>
      <c r="B31" s="499">
        <v>28</v>
      </c>
      <c r="C31" s="505" t="s">
        <v>41</v>
      </c>
      <c r="D31" s="493" t="s">
        <v>15</v>
      </c>
      <c r="E31" s="494">
        <v>131</v>
      </c>
      <c r="F31" s="494">
        <v>148</v>
      </c>
      <c r="G31" s="513">
        <v>139</v>
      </c>
      <c r="H31" s="514">
        <v>279</v>
      </c>
    </row>
    <row r="32" spans="1:8" ht="15.75" x14ac:dyDescent="0.25">
      <c r="A32" s="483"/>
      <c r="B32" s="499">
        <v>29</v>
      </c>
      <c r="C32" s="505" t="s">
        <v>29</v>
      </c>
      <c r="D32" s="493" t="s">
        <v>25</v>
      </c>
      <c r="E32" s="494">
        <v>155</v>
      </c>
      <c r="F32" s="494">
        <v>124</v>
      </c>
      <c r="G32" s="513">
        <v>119</v>
      </c>
      <c r="H32" s="514">
        <v>279</v>
      </c>
    </row>
    <row r="33" spans="1:8" ht="15.75" x14ac:dyDescent="0.25">
      <c r="A33" s="483"/>
      <c r="B33" s="499">
        <v>30</v>
      </c>
      <c r="C33" s="504" t="s">
        <v>44</v>
      </c>
      <c r="D33" s="489" t="s">
        <v>21</v>
      </c>
      <c r="E33" s="488">
        <v>140</v>
      </c>
      <c r="F33" s="488">
        <v>132</v>
      </c>
      <c r="G33" s="515">
        <v>135</v>
      </c>
      <c r="H33" s="495">
        <v>272</v>
      </c>
    </row>
    <row r="34" spans="1:8" ht="15.75" x14ac:dyDescent="0.25">
      <c r="A34" s="483"/>
      <c r="B34" s="499">
        <v>31</v>
      </c>
      <c r="C34" s="505" t="s">
        <v>46</v>
      </c>
      <c r="D34" s="493" t="s">
        <v>25</v>
      </c>
      <c r="E34" s="494">
        <v>110</v>
      </c>
      <c r="F34" s="494">
        <v>160</v>
      </c>
      <c r="G34" s="513">
        <v>146</v>
      </c>
      <c r="H34" s="514">
        <v>270</v>
      </c>
    </row>
    <row r="35" spans="1:8" ht="15.75" x14ac:dyDescent="0.25">
      <c r="A35" s="483"/>
      <c r="B35" s="499">
        <v>32</v>
      </c>
      <c r="C35" s="505" t="s">
        <v>39</v>
      </c>
      <c r="D35" s="493" t="s">
        <v>25</v>
      </c>
      <c r="E35" s="494">
        <v>121</v>
      </c>
      <c r="F35" s="494">
        <v>128</v>
      </c>
      <c r="G35" s="513">
        <v>116</v>
      </c>
      <c r="H35" s="514">
        <v>249</v>
      </c>
    </row>
    <row r="36" spans="1:8" x14ac:dyDescent="0.25">
      <c r="H36" s="563"/>
    </row>
  </sheetData>
  <mergeCells count="1">
    <mergeCell ref="D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2" sqref="C22"/>
    </sheetView>
  </sheetViews>
  <sheetFormatPr defaultRowHeight="15" x14ac:dyDescent="0.25"/>
  <cols>
    <col min="3" max="3" width="26.5703125" bestFit="1" customWidth="1"/>
    <col min="4" max="4" width="10.42578125" bestFit="1" customWidth="1"/>
  </cols>
  <sheetData>
    <row r="1" spans="1:8" ht="21" thickBot="1" x14ac:dyDescent="0.35">
      <c r="A1" s="446"/>
      <c r="B1" s="458"/>
      <c r="C1" s="468" t="s">
        <v>189</v>
      </c>
      <c r="D1" s="559" t="s">
        <v>47</v>
      </c>
      <c r="E1" s="559"/>
      <c r="F1" s="559"/>
      <c r="G1" s="460"/>
      <c r="H1" s="459"/>
    </row>
    <row r="2" spans="1:8" ht="25.5" x14ac:dyDescent="0.35">
      <c r="A2" s="469" t="s">
        <v>2</v>
      </c>
      <c r="B2" s="448" t="s">
        <v>3</v>
      </c>
      <c r="C2" s="452"/>
      <c r="D2" s="453"/>
      <c r="E2" s="454"/>
      <c r="F2" s="454"/>
      <c r="G2" s="449" t="s">
        <v>190</v>
      </c>
      <c r="H2" s="449"/>
    </row>
    <row r="3" spans="1:8" ht="16.5" thickBot="1" x14ac:dyDescent="0.3">
      <c r="A3" s="470" t="s">
        <v>48</v>
      </c>
      <c r="B3" s="465" t="s">
        <v>5</v>
      </c>
      <c r="C3" s="462" t="s">
        <v>6</v>
      </c>
      <c r="D3" s="464" t="s">
        <v>7</v>
      </c>
      <c r="E3" s="447" t="s">
        <v>169</v>
      </c>
      <c r="F3" s="447" t="s">
        <v>170</v>
      </c>
      <c r="G3" s="447" t="s">
        <v>172</v>
      </c>
      <c r="H3" s="471" t="s">
        <v>171</v>
      </c>
    </row>
    <row r="4" spans="1:8" ht="15.75" x14ac:dyDescent="0.25">
      <c r="A4" s="474"/>
      <c r="B4" s="463">
        <v>1</v>
      </c>
      <c r="C4" s="482" t="s">
        <v>54</v>
      </c>
      <c r="D4" s="480" t="s">
        <v>15</v>
      </c>
      <c r="E4" s="478">
        <v>189</v>
      </c>
      <c r="F4" s="478">
        <v>176</v>
      </c>
      <c r="G4" s="481">
        <v>185</v>
      </c>
      <c r="H4" s="479">
        <v>365</v>
      </c>
    </row>
    <row r="5" spans="1:8" ht="16.5" thickBot="1" x14ac:dyDescent="0.3">
      <c r="A5" s="472" t="s">
        <v>9</v>
      </c>
      <c r="B5" s="461">
        <v>2</v>
      </c>
      <c r="C5" s="467" t="s">
        <v>52</v>
      </c>
      <c r="D5" s="455" t="s">
        <v>11</v>
      </c>
      <c r="E5" s="456">
        <v>187</v>
      </c>
      <c r="F5" s="456">
        <v>176</v>
      </c>
      <c r="G5" s="475">
        <v>174</v>
      </c>
      <c r="H5" s="476">
        <v>363</v>
      </c>
    </row>
    <row r="6" spans="1:8" ht="16.5" thickBot="1" x14ac:dyDescent="0.3">
      <c r="A6" s="473">
        <v>14</v>
      </c>
      <c r="B6" s="461">
        <v>3</v>
      </c>
      <c r="C6" s="467" t="s">
        <v>50</v>
      </c>
      <c r="D6" s="455" t="s">
        <v>11</v>
      </c>
      <c r="E6" s="456">
        <v>189</v>
      </c>
      <c r="F6" s="456">
        <v>160</v>
      </c>
      <c r="G6" s="475">
        <v>172</v>
      </c>
      <c r="H6" s="476">
        <v>349</v>
      </c>
    </row>
    <row r="7" spans="1:8" ht="15.75" x14ac:dyDescent="0.25">
      <c r="A7" s="445"/>
      <c r="B7" s="461">
        <v>4</v>
      </c>
      <c r="C7" s="467" t="s">
        <v>55</v>
      </c>
      <c r="D7" s="455" t="s">
        <v>25</v>
      </c>
      <c r="E7" s="456">
        <v>179</v>
      </c>
      <c r="F7" s="456">
        <v>168</v>
      </c>
      <c r="G7" s="475">
        <v>163</v>
      </c>
      <c r="H7" s="476">
        <v>347</v>
      </c>
    </row>
    <row r="8" spans="1:8" ht="15.75" x14ac:dyDescent="0.25">
      <c r="A8" s="445"/>
      <c r="B8" s="461">
        <v>5</v>
      </c>
      <c r="C8" s="467" t="s">
        <v>56</v>
      </c>
      <c r="D8" s="455" t="s">
        <v>21</v>
      </c>
      <c r="E8" s="456">
        <v>177</v>
      </c>
      <c r="F8" s="456">
        <v>164</v>
      </c>
      <c r="G8" s="475">
        <v>161</v>
      </c>
      <c r="H8" s="476">
        <v>341</v>
      </c>
    </row>
    <row r="9" spans="1:8" ht="15.75" x14ac:dyDescent="0.25">
      <c r="A9" s="445"/>
      <c r="B9" s="461">
        <v>6</v>
      </c>
      <c r="C9" s="467" t="s">
        <v>49</v>
      </c>
      <c r="D9" s="455" t="s">
        <v>25</v>
      </c>
      <c r="E9" s="456">
        <v>179</v>
      </c>
      <c r="F9" s="456">
        <v>160</v>
      </c>
      <c r="G9" s="475">
        <v>170</v>
      </c>
      <c r="H9" s="476">
        <v>339</v>
      </c>
    </row>
    <row r="10" spans="1:8" ht="15.75" x14ac:dyDescent="0.25">
      <c r="A10" s="445"/>
      <c r="B10" s="461">
        <v>7</v>
      </c>
      <c r="C10" s="467" t="s">
        <v>58</v>
      </c>
      <c r="D10" s="455" t="s">
        <v>25</v>
      </c>
      <c r="E10" s="456">
        <v>159</v>
      </c>
      <c r="F10" s="456">
        <v>180</v>
      </c>
      <c r="G10" s="475">
        <v>161</v>
      </c>
      <c r="H10" s="476">
        <v>339</v>
      </c>
    </row>
    <row r="11" spans="1:8" ht="15.75" x14ac:dyDescent="0.25">
      <c r="A11" s="445"/>
      <c r="B11" s="461">
        <v>8</v>
      </c>
      <c r="C11" s="467" t="s">
        <v>51</v>
      </c>
      <c r="D11" s="455" t="s">
        <v>25</v>
      </c>
      <c r="E11" s="456">
        <v>170</v>
      </c>
      <c r="F11" s="456">
        <v>168</v>
      </c>
      <c r="G11" s="475">
        <v>161</v>
      </c>
      <c r="H11" s="476">
        <v>338</v>
      </c>
    </row>
    <row r="12" spans="1:8" ht="15.75" x14ac:dyDescent="0.25">
      <c r="A12" s="445"/>
      <c r="B12" s="461">
        <v>9</v>
      </c>
      <c r="C12" s="466" t="s">
        <v>60</v>
      </c>
      <c r="D12" s="451" t="s">
        <v>11</v>
      </c>
      <c r="E12" s="450">
        <v>155</v>
      </c>
      <c r="F12" s="450">
        <v>172</v>
      </c>
      <c r="G12" s="477">
        <v>167</v>
      </c>
      <c r="H12" s="457">
        <v>327</v>
      </c>
    </row>
    <row r="13" spans="1:8" ht="15.75" x14ac:dyDescent="0.25">
      <c r="A13" s="445"/>
      <c r="B13" s="461">
        <v>10</v>
      </c>
      <c r="C13" s="467" t="s">
        <v>59</v>
      </c>
      <c r="D13" s="455" t="s">
        <v>25</v>
      </c>
      <c r="E13" s="456">
        <v>150</v>
      </c>
      <c r="F13" s="456">
        <v>168</v>
      </c>
      <c r="G13" s="475">
        <v>153</v>
      </c>
      <c r="H13" s="476">
        <v>318</v>
      </c>
    </row>
    <row r="14" spans="1:8" ht="15.75" x14ac:dyDescent="0.25">
      <c r="A14" s="445"/>
      <c r="B14" s="461">
        <v>11</v>
      </c>
      <c r="C14" s="467" t="s">
        <v>62</v>
      </c>
      <c r="D14" s="455" t="s">
        <v>25</v>
      </c>
      <c r="E14" s="456">
        <v>153</v>
      </c>
      <c r="F14" s="456">
        <v>164</v>
      </c>
      <c r="G14" s="475">
        <v>161</v>
      </c>
      <c r="H14" s="476">
        <v>317</v>
      </c>
    </row>
    <row r="15" spans="1:8" ht="15.75" x14ac:dyDescent="0.25">
      <c r="A15" s="445"/>
      <c r="B15" s="461">
        <v>12</v>
      </c>
      <c r="C15" s="466" t="s">
        <v>57</v>
      </c>
      <c r="D15" s="451" t="s">
        <v>11</v>
      </c>
      <c r="E15" s="450">
        <v>164</v>
      </c>
      <c r="F15" s="450">
        <v>152</v>
      </c>
      <c r="G15" s="477">
        <v>148</v>
      </c>
      <c r="H15" s="457">
        <v>316</v>
      </c>
    </row>
    <row r="16" spans="1:8" ht="15.75" x14ac:dyDescent="0.25">
      <c r="A16" s="445"/>
      <c r="B16" s="461">
        <v>13</v>
      </c>
      <c r="C16" s="467" t="s">
        <v>61</v>
      </c>
      <c r="D16" s="455" t="s">
        <v>11</v>
      </c>
      <c r="E16" s="456">
        <v>157</v>
      </c>
      <c r="F16" s="456">
        <v>140</v>
      </c>
      <c r="G16" s="475">
        <v>145</v>
      </c>
      <c r="H16" s="476">
        <v>297</v>
      </c>
    </row>
    <row r="17" spans="1:8" ht="15.75" x14ac:dyDescent="0.25">
      <c r="A17" s="445"/>
      <c r="B17" s="461">
        <v>14</v>
      </c>
      <c r="C17" s="467" t="s">
        <v>53</v>
      </c>
      <c r="D17" s="455" t="s">
        <v>15</v>
      </c>
      <c r="E17" s="456">
        <v>181</v>
      </c>
      <c r="F17" s="456">
        <v>108</v>
      </c>
      <c r="G17" s="475">
        <v>129</v>
      </c>
      <c r="H17" s="476">
        <v>289</v>
      </c>
    </row>
    <row r="18" spans="1:8" ht="15.75" x14ac:dyDescent="0.25">
      <c r="A18" s="190"/>
      <c r="B18" s="193">
        <v>15</v>
      </c>
      <c r="C18" s="194"/>
      <c r="D18" s="191"/>
      <c r="E18" s="192"/>
      <c r="F18" s="192"/>
      <c r="G18" s="195"/>
      <c r="H18" s="196"/>
    </row>
  </sheetData>
  <mergeCells count="1">
    <mergeCell ref="D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20" sqref="E20"/>
    </sheetView>
  </sheetViews>
  <sheetFormatPr defaultRowHeight="15" x14ac:dyDescent="0.25"/>
  <cols>
    <col min="1" max="1" width="8" bestFit="1" customWidth="1"/>
    <col min="2" max="2" width="13" bestFit="1" customWidth="1"/>
    <col min="3" max="3" width="10.5703125" customWidth="1"/>
    <col min="4" max="4" width="10.7109375" customWidth="1"/>
    <col min="5" max="5" width="9.42578125" bestFit="1" customWidth="1"/>
    <col min="6" max="6" width="6.28515625" bestFit="1" customWidth="1"/>
  </cols>
  <sheetData>
    <row r="1" spans="1:6" ht="23.25" x14ac:dyDescent="0.35">
      <c r="A1" s="395" t="s">
        <v>3</v>
      </c>
      <c r="B1" s="402"/>
      <c r="C1" s="398"/>
      <c r="D1" s="403" t="s">
        <v>167</v>
      </c>
      <c r="E1" s="404"/>
      <c r="F1" s="405" t="s">
        <v>168</v>
      </c>
    </row>
    <row r="2" spans="1:6" ht="21" thickBot="1" x14ac:dyDescent="0.35">
      <c r="A2" s="389" t="s">
        <v>5</v>
      </c>
      <c r="B2" s="399" t="s">
        <v>7</v>
      </c>
      <c r="C2" s="388" t="s">
        <v>169</v>
      </c>
      <c r="D2" s="389" t="s">
        <v>170</v>
      </c>
      <c r="E2" s="392" t="s">
        <v>171</v>
      </c>
      <c r="F2" s="406" t="s">
        <v>172</v>
      </c>
    </row>
    <row r="3" spans="1:6" ht="20.25" x14ac:dyDescent="0.3">
      <c r="A3" s="396">
        <v>1</v>
      </c>
      <c r="B3" s="400" t="s">
        <v>173</v>
      </c>
      <c r="C3" s="390">
        <v>1451</v>
      </c>
      <c r="D3" s="390">
        <v>1492</v>
      </c>
      <c r="E3" s="393">
        <v>2943</v>
      </c>
      <c r="F3" s="390">
        <v>1445</v>
      </c>
    </row>
    <row r="4" spans="1:6" ht="20.25" x14ac:dyDescent="0.3">
      <c r="A4" s="391">
        <v>2</v>
      </c>
      <c r="B4" s="400" t="s">
        <v>174</v>
      </c>
      <c r="C4" s="391">
        <v>1486</v>
      </c>
      <c r="D4" s="391">
        <v>1452</v>
      </c>
      <c r="E4" s="394">
        <v>2938</v>
      </c>
      <c r="F4" s="391">
        <v>1428</v>
      </c>
    </row>
    <row r="5" spans="1:6" ht="20.25" x14ac:dyDescent="0.3">
      <c r="A5" s="397">
        <v>3</v>
      </c>
      <c r="B5" s="400" t="s">
        <v>175</v>
      </c>
      <c r="C5" s="391">
        <v>1431</v>
      </c>
      <c r="D5" s="391">
        <v>1440</v>
      </c>
      <c r="E5" s="394">
        <v>2871</v>
      </c>
      <c r="F5" s="391">
        <v>1399</v>
      </c>
    </row>
    <row r="6" spans="1:6" ht="20.25" x14ac:dyDescent="0.3">
      <c r="A6" s="391">
        <v>4</v>
      </c>
      <c r="B6" s="400" t="s">
        <v>176</v>
      </c>
      <c r="C6" s="391">
        <v>1362</v>
      </c>
      <c r="D6" s="391">
        <v>1428</v>
      </c>
      <c r="E6" s="394">
        <v>2790</v>
      </c>
      <c r="F6" s="391">
        <v>1398</v>
      </c>
    </row>
    <row r="7" spans="1:6" ht="20.25" x14ac:dyDescent="0.3">
      <c r="A7" s="397">
        <v>5</v>
      </c>
      <c r="B7" s="400" t="s">
        <v>178</v>
      </c>
      <c r="C7" s="391">
        <v>1362</v>
      </c>
      <c r="D7" s="391">
        <v>1424</v>
      </c>
      <c r="E7" s="394">
        <v>2786</v>
      </c>
      <c r="F7" s="391">
        <v>1349</v>
      </c>
    </row>
    <row r="8" spans="1:6" ht="20.25" x14ac:dyDescent="0.3">
      <c r="A8" s="391">
        <v>6</v>
      </c>
      <c r="B8" s="401" t="s">
        <v>177</v>
      </c>
      <c r="C8" s="391">
        <v>1429</v>
      </c>
      <c r="D8" s="391">
        <v>1332</v>
      </c>
      <c r="E8" s="394">
        <v>2761</v>
      </c>
      <c r="F8" s="391">
        <v>1351</v>
      </c>
    </row>
    <row r="9" spans="1:6" ht="20.25" x14ac:dyDescent="0.3">
      <c r="A9" s="397">
        <v>7</v>
      </c>
      <c r="B9" s="400" t="s">
        <v>181</v>
      </c>
      <c r="C9" s="391">
        <v>1355</v>
      </c>
      <c r="D9" s="391">
        <v>1344</v>
      </c>
      <c r="E9" s="394">
        <v>2699</v>
      </c>
      <c r="F9" s="391">
        <v>1274</v>
      </c>
    </row>
    <row r="10" spans="1:6" ht="20.25" x14ac:dyDescent="0.3">
      <c r="A10" s="391">
        <v>8</v>
      </c>
      <c r="B10" s="400" t="s">
        <v>180</v>
      </c>
      <c r="C10" s="391">
        <v>1312</v>
      </c>
      <c r="D10" s="391">
        <v>1320</v>
      </c>
      <c r="E10" s="394">
        <v>2632</v>
      </c>
      <c r="F10" s="391">
        <v>1230</v>
      </c>
    </row>
    <row r="11" spans="1:6" ht="20.25" x14ac:dyDescent="0.3">
      <c r="A11" s="397">
        <v>9</v>
      </c>
      <c r="B11" s="400" t="s">
        <v>179</v>
      </c>
      <c r="C11" s="391">
        <v>1324</v>
      </c>
      <c r="D11" s="391">
        <v>1300</v>
      </c>
      <c r="E11" s="394">
        <v>2624</v>
      </c>
      <c r="F11" s="391">
        <v>1261</v>
      </c>
    </row>
    <row r="12" spans="1:6" ht="20.25" x14ac:dyDescent="0.3">
      <c r="A12" s="391">
        <v>10</v>
      </c>
      <c r="B12" s="400" t="s">
        <v>183</v>
      </c>
      <c r="C12" s="391">
        <v>1303</v>
      </c>
      <c r="D12" s="391">
        <v>1264</v>
      </c>
      <c r="E12" s="394">
        <v>2567</v>
      </c>
      <c r="F12" s="391">
        <v>1202</v>
      </c>
    </row>
    <row r="13" spans="1:6" ht="20.25" x14ac:dyDescent="0.3">
      <c r="A13" s="397">
        <v>11</v>
      </c>
      <c r="B13" s="400" t="s">
        <v>185</v>
      </c>
      <c r="C13" s="391">
        <v>1340</v>
      </c>
      <c r="D13" s="391">
        <v>1196</v>
      </c>
      <c r="E13" s="394">
        <v>2536</v>
      </c>
      <c r="F13" s="391">
        <v>1146</v>
      </c>
    </row>
    <row r="14" spans="1:6" ht="20.25" x14ac:dyDescent="0.3">
      <c r="A14" s="391">
        <v>12</v>
      </c>
      <c r="B14" s="400" t="s">
        <v>182</v>
      </c>
      <c r="C14" s="391">
        <v>1215</v>
      </c>
      <c r="D14" s="391">
        <v>1304</v>
      </c>
      <c r="E14" s="394">
        <v>2519</v>
      </c>
      <c r="F14" s="391">
        <v>1261</v>
      </c>
    </row>
    <row r="15" spans="1:6" ht="20.25" x14ac:dyDescent="0.3">
      <c r="A15" s="397">
        <v>13</v>
      </c>
      <c r="B15" s="400" t="s">
        <v>184</v>
      </c>
      <c r="C15" s="391">
        <v>1348</v>
      </c>
      <c r="D15" s="391">
        <v>1160</v>
      </c>
      <c r="E15" s="394">
        <v>2508</v>
      </c>
      <c r="F15" s="391">
        <v>1190</v>
      </c>
    </row>
    <row r="16" spans="1:6" ht="20.25" x14ac:dyDescent="0.3">
      <c r="A16" s="391">
        <v>14</v>
      </c>
      <c r="B16" s="400" t="s">
        <v>186</v>
      </c>
      <c r="C16" s="391">
        <v>1192</v>
      </c>
      <c r="D16" s="391">
        <v>1104</v>
      </c>
      <c r="E16" s="394">
        <v>2296</v>
      </c>
      <c r="F16" s="391">
        <v>1169</v>
      </c>
    </row>
    <row r="17" spans="1:6" ht="20.25" x14ac:dyDescent="0.3">
      <c r="A17" s="397">
        <v>15</v>
      </c>
      <c r="B17" s="400" t="s">
        <v>187</v>
      </c>
      <c r="C17" s="391">
        <v>1070</v>
      </c>
      <c r="D17" s="391">
        <v>1196</v>
      </c>
      <c r="E17" s="394">
        <v>2266</v>
      </c>
      <c r="F17" s="391">
        <v>1009</v>
      </c>
    </row>
    <row r="18" spans="1:6" ht="20.25" x14ac:dyDescent="0.3">
      <c r="A18" s="391">
        <v>16</v>
      </c>
      <c r="B18" s="400" t="s">
        <v>188</v>
      </c>
      <c r="C18" s="391">
        <v>109</v>
      </c>
      <c r="D18" s="391">
        <v>108</v>
      </c>
      <c r="E18" s="394">
        <v>217</v>
      </c>
      <c r="F18" s="391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46" workbookViewId="0">
      <selection activeCell="E79" sqref="E79"/>
    </sheetView>
  </sheetViews>
  <sheetFormatPr defaultRowHeight="15" x14ac:dyDescent="0.25"/>
  <cols>
    <col min="1" max="1" width="8.42578125" bestFit="1" customWidth="1"/>
    <col min="2" max="2" width="7.7109375" bestFit="1" customWidth="1"/>
    <col min="3" max="3" width="28.5703125" bestFit="1" customWidth="1"/>
    <col min="4" max="4" width="10.42578125" bestFit="1" customWidth="1"/>
    <col min="5" max="5" width="15.140625" customWidth="1"/>
  </cols>
  <sheetData>
    <row r="1" spans="1:5" ht="21" thickBot="1" x14ac:dyDescent="0.35">
      <c r="A1" s="197"/>
      <c r="B1" s="199"/>
      <c r="C1" s="213" t="s">
        <v>0</v>
      </c>
      <c r="D1" s="560" t="s">
        <v>84</v>
      </c>
      <c r="E1" s="560"/>
    </row>
    <row r="2" spans="1:5" ht="15.75" x14ac:dyDescent="0.25">
      <c r="A2" s="216" t="s">
        <v>2</v>
      </c>
      <c r="B2" s="214" t="s">
        <v>3</v>
      </c>
      <c r="C2" s="203"/>
      <c r="D2" s="204"/>
      <c r="E2" s="209"/>
    </row>
    <row r="3" spans="1:5" ht="16.5" thickBot="1" x14ac:dyDescent="0.3">
      <c r="A3" s="217" t="s">
        <v>85</v>
      </c>
      <c r="B3" s="215" t="s">
        <v>5</v>
      </c>
      <c r="C3" s="200" t="s">
        <v>6</v>
      </c>
      <c r="D3" s="201" t="s">
        <v>7</v>
      </c>
      <c r="E3" s="210" t="s">
        <v>8</v>
      </c>
    </row>
    <row r="4" spans="1:5" ht="15.75" x14ac:dyDescent="0.25">
      <c r="A4" s="202" t="s">
        <v>9</v>
      </c>
      <c r="B4" s="205">
        <v>1</v>
      </c>
      <c r="C4" s="207" t="s">
        <v>114</v>
      </c>
      <c r="D4" s="207" t="s">
        <v>15</v>
      </c>
      <c r="E4" s="211">
        <v>100</v>
      </c>
    </row>
    <row r="5" spans="1:5" ht="16.5" thickBot="1" x14ac:dyDescent="0.3">
      <c r="A5" s="218" t="s">
        <v>12</v>
      </c>
      <c r="B5" s="206">
        <v>2</v>
      </c>
      <c r="C5" s="208" t="s">
        <v>87</v>
      </c>
      <c r="D5" s="208" t="s">
        <v>11</v>
      </c>
      <c r="E5" s="212">
        <v>99</v>
      </c>
    </row>
    <row r="6" spans="1:5" ht="16.5" thickBot="1" x14ac:dyDescent="0.3">
      <c r="A6" s="219">
        <v>73</v>
      </c>
      <c r="B6" s="206">
        <v>3</v>
      </c>
      <c r="C6" s="208" t="s">
        <v>122</v>
      </c>
      <c r="D6" s="208" t="s">
        <v>25</v>
      </c>
      <c r="E6" s="212">
        <v>99</v>
      </c>
    </row>
    <row r="7" spans="1:5" ht="15.75" x14ac:dyDescent="0.25">
      <c r="A7" s="198"/>
      <c r="B7" s="206">
        <v>4</v>
      </c>
      <c r="C7" s="208" t="s">
        <v>107</v>
      </c>
      <c r="D7" s="208" t="s">
        <v>25</v>
      </c>
      <c r="E7" s="212">
        <v>99</v>
      </c>
    </row>
    <row r="8" spans="1:5" ht="15.75" x14ac:dyDescent="0.25">
      <c r="A8" s="198"/>
      <c r="B8" s="206">
        <v>5</v>
      </c>
      <c r="C8" s="208" t="s">
        <v>92</v>
      </c>
      <c r="D8" s="208" t="s">
        <v>21</v>
      </c>
      <c r="E8" s="212">
        <v>99</v>
      </c>
    </row>
    <row r="9" spans="1:5" ht="15.75" x14ac:dyDescent="0.25">
      <c r="A9" s="198"/>
      <c r="B9" s="206">
        <v>6</v>
      </c>
      <c r="C9" s="208" t="s">
        <v>146</v>
      </c>
      <c r="D9" s="208" t="s">
        <v>25</v>
      </c>
      <c r="E9" s="212">
        <v>98</v>
      </c>
    </row>
    <row r="10" spans="1:5" ht="15.75" x14ac:dyDescent="0.25">
      <c r="A10" s="198"/>
      <c r="B10" s="206">
        <v>6</v>
      </c>
      <c r="C10" s="208" t="s">
        <v>104</v>
      </c>
      <c r="D10" s="208" t="s">
        <v>21</v>
      </c>
      <c r="E10" s="212">
        <v>98</v>
      </c>
    </row>
    <row r="11" spans="1:5" ht="15.75" x14ac:dyDescent="0.25">
      <c r="A11" s="198"/>
      <c r="B11" s="206">
        <v>6</v>
      </c>
      <c r="C11" s="208" t="s">
        <v>130</v>
      </c>
      <c r="D11" s="208" t="s">
        <v>25</v>
      </c>
      <c r="E11" s="212">
        <v>98</v>
      </c>
    </row>
    <row r="12" spans="1:5" ht="15.75" x14ac:dyDescent="0.25">
      <c r="A12" s="198"/>
      <c r="B12" s="206">
        <v>6</v>
      </c>
      <c r="C12" s="208" t="s">
        <v>148</v>
      </c>
      <c r="D12" s="208" t="s">
        <v>15</v>
      </c>
      <c r="E12" s="212">
        <v>98</v>
      </c>
    </row>
    <row r="13" spans="1:5" ht="15.75" x14ac:dyDescent="0.25">
      <c r="A13" s="198"/>
      <c r="B13" s="206">
        <v>6</v>
      </c>
      <c r="C13" s="208" t="s">
        <v>115</v>
      </c>
      <c r="D13" s="208" t="s">
        <v>25</v>
      </c>
      <c r="E13" s="212">
        <v>98</v>
      </c>
    </row>
    <row r="14" spans="1:5" ht="15.75" x14ac:dyDescent="0.25">
      <c r="A14" s="198"/>
      <c r="B14" s="206">
        <v>6</v>
      </c>
      <c r="C14" s="208" t="s">
        <v>90</v>
      </c>
      <c r="D14" s="208" t="s">
        <v>15</v>
      </c>
      <c r="E14" s="212">
        <v>98</v>
      </c>
    </row>
    <row r="15" spans="1:5" ht="15.75" x14ac:dyDescent="0.25">
      <c r="A15" s="198"/>
      <c r="B15" s="206">
        <v>6</v>
      </c>
      <c r="C15" s="208" t="s">
        <v>140</v>
      </c>
      <c r="D15" s="208" t="s">
        <v>25</v>
      </c>
      <c r="E15" s="212">
        <v>98</v>
      </c>
    </row>
    <row r="16" spans="1:5" ht="15.75" x14ac:dyDescent="0.25">
      <c r="A16" s="198"/>
      <c r="B16" s="206">
        <v>6</v>
      </c>
      <c r="C16" s="208" t="s">
        <v>95</v>
      </c>
      <c r="D16" s="208" t="s">
        <v>11</v>
      </c>
      <c r="E16" s="212">
        <v>98</v>
      </c>
    </row>
    <row r="17" spans="1:5" ht="15.75" x14ac:dyDescent="0.25">
      <c r="A17" s="198"/>
      <c r="B17" s="206">
        <v>14</v>
      </c>
      <c r="C17" s="208" t="s">
        <v>151</v>
      </c>
      <c r="D17" s="208" t="s">
        <v>25</v>
      </c>
      <c r="E17" s="212">
        <v>97</v>
      </c>
    </row>
    <row r="18" spans="1:5" ht="15.75" x14ac:dyDescent="0.25">
      <c r="A18" s="198"/>
      <c r="B18" s="206">
        <v>14</v>
      </c>
      <c r="C18" s="208" t="s">
        <v>89</v>
      </c>
      <c r="D18" s="208" t="s">
        <v>11</v>
      </c>
      <c r="E18" s="212">
        <v>97</v>
      </c>
    </row>
    <row r="19" spans="1:5" ht="15.75" x14ac:dyDescent="0.25">
      <c r="A19" s="198"/>
      <c r="B19" s="206">
        <v>14</v>
      </c>
      <c r="C19" s="208" t="s">
        <v>120</v>
      </c>
      <c r="D19" s="208" t="s">
        <v>11</v>
      </c>
      <c r="E19" s="212">
        <v>97</v>
      </c>
    </row>
    <row r="20" spans="1:5" ht="15.75" x14ac:dyDescent="0.25">
      <c r="A20" s="198"/>
      <c r="B20" s="206">
        <v>14</v>
      </c>
      <c r="C20" s="208" t="s">
        <v>103</v>
      </c>
      <c r="D20" s="208" t="s">
        <v>25</v>
      </c>
      <c r="E20" s="212">
        <v>97</v>
      </c>
    </row>
    <row r="21" spans="1:5" ht="15.75" x14ac:dyDescent="0.25">
      <c r="A21" s="198"/>
      <c r="B21" s="206">
        <v>14</v>
      </c>
      <c r="C21" s="208" t="s">
        <v>110</v>
      </c>
      <c r="D21" s="208" t="s">
        <v>15</v>
      </c>
      <c r="E21" s="212">
        <v>97</v>
      </c>
    </row>
    <row r="22" spans="1:5" ht="15.75" x14ac:dyDescent="0.25">
      <c r="A22" s="198"/>
      <c r="B22" s="206">
        <v>14</v>
      </c>
      <c r="C22" s="208" t="s">
        <v>153</v>
      </c>
      <c r="D22" s="208" t="s">
        <v>25</v>
      </c>
      <c r="E22" s="212">
        <v>97</v>
      </c>
    </row>
    <row r="23" spans="1:5" ht="15.75" x14ac:dyDescent="0.25">
      <c r="A23" s="198"/>
      <c r="B23" s="206">
        <v>14</v>
      </c>
      <c r="C23" s="208" t="s">
        <v>91</v>
      </c>
      <c r="D23" s="208" t="s">
        <v>25</v>
      </c>
      <c r="E23" s="212">
        <v>97</v>
      </c>
    </row>
    <row r="24" spans="1:5" ht="15.75" x14ac:dyDescent="0.25">
      <c r="A24" s="198"/>
      <c r="B24" s="206">
        <v>14</v>
      </c>
      <c r="C24" s="208" t="s">
        <v>147</v>
      </c>
      <c r="D24" s="208" t="s">
        <v>21</v>
      </c>
      <c r="E24" s="212">
        <v>97</v>
      </c>
    </row>
    <row r="25" spans="1:5" ht="15.75" x14ac:dyDescent="0.25">
      <c r="A25" s="198"/>
      <c r="B25" s="206">
        <v>14</v>
      </c>
      <c r="C25" s="208" t="s">
        <v>100</v>
      </c>
      <c r="D25" s="208" t="s">
        <v>25</v>
      </c>
      <c r="E25" s="212">
        <v>97</v>
      </c>
    </row>
    <row r="26" spans="1:5" ht="15.75" x14ac:dyDescent="0.25">
      <c r="A26" s="198"/>
      <c r="B26" s="206">
        <v>14</v>
      </c>
      <c r="C26" s="208" t="s">
        <v>113</v>
      </c>
      <c r="D26" s="208" t="s">
        <v>21</v>
      </c>
      <c r="E26" s="212">
        <v>97</v>
      </c>
    </row>
    <row r="27" spans="1:5" ht="15.75" x14ac:dyDescent="0.25">
      <c r="A27" s="198"/>
      <c r="B27" s="206">
        <v>14</v>
      </c>
      <c r="C27" s="208" t="s">
        <v>102</v>
      </c>
      <c r="D27" s="208" t="s">
        <v>15</v>
      </c>
      <c r="E27" s="212">
        <v>97</v>
      </c>
    </row>
    <row r="28" spans="1:5" ht="15.75" x14ac:dyDescent="0.25">
      <c r="A28" s="198"/>
      <c r="B28" s="206">
        <v>25</v>
      </c>
      <c r="C28" s="208" t="s">
        <v>125</v>
      </c>
      <c r="D28" s="208" t="s">
        <v>11</v>
      </c>
      <c r="E28" s="212">
        <v>96</v>
      </c>
    </row>
    <row r="29" spans="1:5" ht="15.75" x14ac:dyDescent="0.25">
      <c r="A29" s="198"/>
      <c r="B29" s="206">
        <v>25</v>
      </c>
      <c r="C29" s="208" t="s">
        <v>128</v>
      </c>
      <c r="D29" s="208" t="s">
        <v>15</v>
      </c>
      <c r="E29" s="212">
        <v>96</v>
      </c>
    </row>
    <row r="30" spans="1:5" ht="15.75" x14ac:dyDescent="0.25">
      <c r="A30" s="198"/>
      <c r="B30" s="206">
        <v>25</v>
      </c>
      <c r="C30" s="208" t="s">
        <v>126</v>
      </c>
      <c r="D30" s="208" t="s">
        <v>11</v>
      </c>
      <c r="E30" s="212">
        <v>96</v>
      </c>
    </row>
    <row r="31" spans="1:5" ht="15.75" x14ac:dyDescent="0.25">
      <c r="A31" s="198"/>
      <c r="B31" s="206">
        <v>25</v>
      </c>
      <c r="C31" s="208" t="s">
        <v>119</v>
      </c>
      <c r="D31" s="208" t="s">
        <v>15</v>
      </c>
      <c r="E31" s="212">
        <v>96</v>
      </c>
    </row>
    <row r="32" spans="1:5" ht="15.75" x14ac:dyDescent="0.25">
      <c r="A32" s="198"/>
      <c r="B32" s="206">
        <v>25</v>
      </c>
      <c r="C32" s="208" t="s">
        <v>154</v>
      </c>
      <c r="D32" s="208" t="s">
        <v>21</v>
      </c>
      <c r="E32" s="212">
        <v>96</v>
      </c>
    </row>
    <row r="33" spans="1:5" ht="15.75" x14ac:dyDescent="0.25">
      <c r="A33" s="198"/>
      <c r="B33" s="206">
        <v>25</v>
      </c>
      <c r="C33" s="208" t="s">
        <v>129</v>
      </c>
      <c r="D33" s="208" t="s">
        <v>11</v>
      </c>
      <c r="E33" s="212">
        <v>96</v>
      </c>
    </row>
    <row r="34" spans="1:5" ht="15.75" x14ac:dyDescent="0.25">
      <c r="A34" s="198"/>
      <c r="B34" s="206">
        <v>25</v>
      </c>
      <c r="C34" s="208" t="s">
        <v>150</v>
      </c>
      <c r="D34" s="208" t="s">
        <v>21</v>
      </c>
      <c r="E34" s="212">
        <v>96</v>
      </c>
    </row>
    <row r="35" spans="1:5" ht="15.75" x14ac:dyDescent="0.25">
      <c r="A35" s="198"/>
      <c r="B35" s="206">
        <v>32</v>
      </c>
      <c r="C35" s="208" t="s">
        <v>97</v>
      </c>
      <c r="D35" s="208" t="s">
        <v>25</v>
      </c>
      <c r="E35" s="212">
        <v>95</v>
      </c>
    </row>
    <row r="36" spans="1:5" ht="15.75" x14ac:dyDescent="0.25">
      <c r="A36" s="198"/>
      <c r="B36" s="206">
        <v>32</v>
      </c>
      <c r="C36" s="208" t="s">
        <v>131</v>
      </c>
      <c r="D36" s="208" t="s">
        <v>25</v>
      </c>
      <c r="E36" s="212">
        <v>95</v>
      </c>
    </row>
    <row r="37" spans="1:5" ht="15.75" x14ac:dyDescent="0.25">
      <c r="A37" s="198"/>
      <c r="B37" s="206">
        <v>32</v>
      </c>
      <c r="C37" s="208" t="s">
        <v>159</v>
      </c>
      <c r="D37" s="208" t="s">
        <v>15</v>
      </c>
      <c r="E37" s="212">
        <v>95</v>
      </c>
    </row>
    <row r="38" spans="1:5" ht="15.75" x14ac:dyDescent="0.25">
      <c r="A38" s="198"/>
      <c r="B38" s="206">
        <v>32</v>
      </c>
      <c r="C38" s="208" t="s">
        <v>117</v>
      </c>
      <c r="D38" s="208" t="s">
        <v>11</v>
      </c>
      <c r="E38" s="212">
        <v>95</v>
      </c>
    </row>
    <row r="39" spans="1:5" ht="15.75" x14ac:dyDescent="0.25">
      <c r="A39" s="198"/>
      <c r="B39" s="206">
        <v>36</v>
      </c>
      <c r="C39" s="208" t="s">
        <v>135</v>
      </c>
      <c r="D39" s="208" t="s">
        <v>25</v>
      </c>
      <c r="E39" s="212">
        <v>94</v>
      </c>
    </row>
    <row r="40" spans="1:5" ht="15.75" x14ac:dyDescent="0.25">
      <c r="A40" s="198"/>
      <c r="B40" s="206">
        <v>36</v>
      </c>
      <c r="C40" s="208" t="s">
        <v>112</v>
      </c>
      <c r="D40" s="208" t="s">
        <v>21</v>
      </c>
      <c r="E40" s="212">
        <v>94</v>
      </c>
    </row>
    <row r="41" spans="1:5" ht="15.75" x14ac:dyDescent="0.25">
      <c r="A41" s="198"/>
      <c r="B41" s="206">
        <v>36</v>
      </c>
      <c r="C41" s="208" t="s">
        <v>93</v>
      </c>
      <c r="D41" s="208" t="s">
        <v>15</v>
      </c>
      <c r="E41" s="212">
        <v>94</v>
      </c>
    </row>
    <row r="42" spans="1:5" ht="15.75" x14ac:dyDescent="0.25">
      <c r="A42" s="198"/>
      <c r="B42" s="206">
        <v>39</v>
      </c>
      <c r="C42" s="208" t="s">
        <v>98</v>
      </c>
      <c r="D42" s="208" t="s">
        <v>11</v>
      </c>
      <c r="E42" s="212">
        <v>93</v>
      </c>
    </row>
    <row r="43" spans="1:5" ht="15.75" x14ac:dyDescent="0.25">
      <c r="A43" s="198"/>
      <c r="B43" s="206">
        <v>39</v>
      </c>
      <c r="C43" s="208" t="s">
        <v>108</v>
      </c>
      <c r="D43" s="208" t="s">
        <v>25</v>
      </c>
      <c r="E43" s="212">
        <v>93</v>
      </c>
    </row>
    <row r="44" spans="1:5" ht="15.75" x14ac:dyDescent="0.25">
      <c r="A44" s="198"/>
      <c r="B44" s="206">
        <v>41</v>
      </c>
      <c r="C44" s="208" t="s">
        <v>144</v>
      </c>
      <c r="D44" s="208" t="s">
        <v>15</v>
      </c>
      <c r="E44" s="212">
        <v>90</v>
      </c>
    </row>
    <row r="45" spans="1:5" ht="15.75" x14ac:dyDescent="0.25">
      <c r="A45" s="198"/>
      <c r="B45" s="206">
        <v>41</v>
      </c>
      <c r="C45" s="208" t="s">
        <v>116</v>
      </c>
      <c r="D45" s="208" t="s">
        <v>15</v>
      </c>
      <c r="E45" s="212">
        <v>90</v>
      </c>
    </row>
    <row r="46" spans="1:5" ht="15.75" x14ac:dyDescent="0.25">
      <c r="A46" s="198"/>
      <c r="B46" s="206">
        <v>43</v>
      </c>
      <c r="C46" s="208" t="s">
        <v>137</v>
      </c>
      <c r="D46" s="208" t="s">
        <v>25</v>
      </c>
      <c r="E46" s="212">
        <v>89</v>
      </c>
    </row>
    <row r="47" spans="1:5" ht="15.75" x14ac:dyDescent="0.25">
      <c r="A47" s="198"/>
      <c r="B47" s="206">
        <v>43</v>
      </c>
      <c r="C47" s="208" t="s">
        <v>133</v>
      </c>
      <c r="D47" s="208" t="s">
        <v>11</v>
      </c>
      <c r="E47" s="212">
        <v>89</v>
      </c>
    </row>
    <row r="48" spans="1:5" ht="15.75" x14ac:dyDescent="0.25">
      <c r="A48" s="198"/>
      <c r="B48" s="206">
        <v>43</v>
      </c>
      <c r="C48" s="208" t="s">
        <v>111</v>
      </c>
      <c r="D48" s="208" t="s">
        <v>25</v>
      </c>
      <c r="E48" s="212">
        <v>89</v>
      </c>
    </row>
    <row r="49" spans="1:5" ht="15.75" x14ac:dyDescent="0.25">
      <c r="A49" s="198"/>
      <c r="B49" s="206">
        <v>43</v>
      </c>
      <c r="C49" s="208" t="s">
        <v>127</v>
      </c>
      <c r="D49" s="208" t="s">
        <v>15</v>
      </c>
      <c r="E49" s="212">
        <v>89</v>
      </c>
    </row>
    <row r="50" spans="1:5" ht="15.75" x14ac:dyDescent="0.25">
      <c r="A50" s="198"/>
      <c r="B50" s="206">
        <v>43</v>
      </c>
      <c r="C50" s="208" t="s">
        <v>124</v>
      </c>
      <c r="D50" s="208" t="s">
        <v>25</v>
      </c>
      <c r="E50" s="212">
        <v>89</v>
      </c>
    </row>
    <row r="51" spans="1:5" ht="15.75" x14ac:dyDescent="0.25">
      <c r="A51" s="198"/>
      <c r="B51" s="206">
        <v>43</v>
      </c>
      <c r="C51" s="208" t="s">
        <v>118</v>
      </c>
      <c r="D51" s="208" t="s">
        <v>11</v>
      </c>
      <c r="E51" s="212">
        <v>89</v>
      </c>
    </row>
    <row r="52" spans="1:5" ht="15.75" x14ac:dyDescent="0.25">
      <c r="A52" s="198"/>
      <c r="B52" s="206">
        <v>49</v>
      </c>
      <c r="C52" s="208" t="s">
        <v>158</v>
      </c>
      <c r="D52" s="208" t="s">
        <v>15</v>
      </c>
      <c r="E52" s="212">
        <v>88</v>
      </c>
    </row>
    <row r="53" spans="1:5" ht="15.75" x14ac:dyDescent="0.25">
      <c r="A53" s="198"/>
      <c r="B53" s="206">
        <v>49</v>
      </c>
      <c r="C53" s="208" t="s">
        <v>94</v>
      </c>
      <c r="D53" s="208" t="s">
        <v>11</v>
      </c>
      <c r="E53" s="212">
        <v>88</v>
      </c>
    </row>
    <row r="54" spans="1:5" ht="15.75" x14ac:dyDescent="0.25">
      <c r="A54" s="198"/>
      <c r="B54" s="206">
        <v>51</v>
      </c>
      <c r="C54" s="208" t="s">
        <v>109</v>
      </c>
      <c r="D54" s="208" t="s">
        <v>15</v>
      </c>
      <c r="E54" s="212">
        <v>87</v>
      </c>
    </row>
    <row r="55" spans="1:5" ht="15.75" x14ac:dyDescent="0.25">
      <c r="A55" s="198"/>
      <c r="B55" s="206">
        <v>51</v>
      </c>
      <c r="C55" s="208" t="s">
        <v>123</v>
      </c>
      <c r="D55" s="208" t="s">
        <v>11</v>
      </c>
      <c r="E55" s="212">
        <v>87</v>
      </c>
    </row>
    <row r="56" spans="1:5" ht="15.75" x14ac:dyDescent="0.25">
      <c r="A56" s="198"/>
      <c r="B56" s="206">
        <v>53</v>
      </c>
      <c r="C56" s="208" t="s">
        <v>96</v>
      </c>
      <c r="D56" s="208" t="s">
        <v>15</v>
      </c>
      <c r="E56" s="212">
        <v>86</v>
      </c>
    </row>
    <row r="57" spans="1:5" ht="15.75" x14ac:dyDescent="0.25">
      <c r="A57" s="198"/>
      <c r="B57" s="206">
        <v>53</v>
      </c>
      <c r="C57" s="208" t="s">
        <v>101</v>
      </c>
      <c r="D57" s="208" t="s">
        <v>11</v>
      </c>
      <c r="E57" s="212">
        <v>86</v>
      </c>
    </row>
    <row r="58" spans="1:5" ht="15.75" x14ac:dyDescent="0.25">
      <c r="A58" s="198"/>
      <c r="B58" s="206">
        <v>53</v>
      </c>
      <c r="C58" s="208" t="s">
        <v>139</v>
      </c>
      <c r="D58" s="208" t="s">
        <v>21</v>
      </c>
      <c r="E58" s="212">
        <v>86</v>
      </c>
    </row>
    <row r="59" spans="1:5" ht="15.75" x14ac:dyDescent="0.25">
      <c r="A59" s="198"/>
      <c r="B59" s="206">
        <v>53</v>
      </c>
      <c r="C59" s="208" t="s">
        <v>149</v>
      </c>
      <c r="D59" s="208" t="s">
        <v>21</v>
      </c>
      <c r="E59" s="212">
        <v>86</v>
      </c>
    </row>
    <row r="60" spans="1:5" ht="15.75" x14ac:dyDescent="0.25">
      <c r="A60" s="198"/>
      <c r="B60" s="206">
        <v>53</v>
      </c>
      <c r="C60" s="208" t="s">
        <v>134</v>
      </c>
      <c r="D60" s="208" t="s">
        <v>21</v>
      </c>
      <c r="E60" s="212">
        <v>86</v>
      </c>
    </row>
    <row r="61" spans="1:5" ht="15.75" x14ac:dyDescent="0.25">
      <c r="A61" s="198"/>
      <c r="B61" s="206">
        <v>58</v>
      </c>
      <c r="C61" s="208" t="s">
        <v>88</v>
      </c>
      <c r="D61" s="208" t="s">
        <v>11</v>
      </c>
      <c r="E61" s="212">
        <v>85</v>
      </c>
    </row>
    <row r="62" spans="1:5" ht="15.75" x14ac:dyDescent="0.25">
      <c r="A62" s="198"/>
      <c r="B62" s="206">
        <v>58</v>
      </c>
      <c r="C62" s="208" t="s">
        <v>155</v>
      </c>
      <c r="D62" s="208" t="s">
        <v>21</v>
      </c>
      <c r="E62" s="212">
        <v>85</v>
      </c>
    </row>
    <row r="63" spans="1:5" ht="15.75" x14ac:dyDescent="0.25">
      <c r="A63" s="198"/>
      <c r="B63" s="206">
        <v>58</v>
      </c>
      <c r="C63" s="208" t="s">
        <v>156</v>
      </c>
      <c r="D63" s="208" t="s">
        <v>15</v>
      </c>
      <c r="E63" s="212">
        <v>85</v>
      </c>
    </row>
    <row r="64" spans="1:5" ht="15.75" x14ac:dyDescent="0.25">
      <c r="A64" s="198"/>
      <c r="B64" s="206">
        <v>61</v>
      </c>
      <c r="C64" s="208" t="s">
        <v>141</v>
      </c>
      <c r="D64" s="208" t="s">
        <v>11</v>
      </c>
      <c r="E64" s="212">
        <v>78</v>
      </c>
    </row>
    <row r="65" spans="1:5" ht="15.75" x14ac:dyDescent="0.25">
      <c r="A65" s="198"/>
      <c r="B65" s="206">
        <v>61</v>
      </c>
      <c r="C65" s="208" t="s">
        <v>105</v>
      </c>
      <c r="D65" s="208" t="s">
        <v>25</v>
      </c>
      <c r="E65" s="212">
        <v>78</v>
      </c>
    </row>
    <row r="66" spans="1:5" ht="15.75" x14ac:dyDescent="0.25">
      <c r="A66" s="198"/>
      <c r="B66" s="206">
        <v>63</v>
      </c>
      <c r="C66" s="208" t="s">
        <v>136</v>
      </c>
      <c r="D66" s="208" t="s">
        <v>15</v>
      </c>
      <c r="E66" s="212">
        <v>77</v>
      </c>
    </row>
    <row r="67" spans="1:5" ht="15.75" x14ac:dyDescent="0.25">
      <c r="A67" s="198"/>
      <c r="B67" s="206">
        <v>64</v>
      </c>
      <c r="C67" s="208" t="s">
        <v>132</v>
      </c>
      <c r="D67" s="208" t="s">
        <v>11</v>
      </c>
      <c r="E67" s="212">
        <v>76</v>
      </c>
    </row>
    <row r="68" spans="1:5" ht="15.75" x14ac:dyDescent="0.25">
      <c r="A68" s="198"/>
      <c r="B68" s="206">
        <v>65</v>
      </c>
      <c r="C68" s="208" t="s">
        <v>157</v>
      </c>
      <c r="D68" s="208" t="s">
        <v>21</v>
      </c>
      <c r="E68" s="212">
        <v>74</v>
      </c>
    </row>
    <row r="69" spans="1:5" ht="15.75" x14ac:dyDescent="0.25">
      <c r="A69" s="198"/>
      <c r="B69" s="206">
        <v>65</v>
      </c>
      <c r="C69" s="208" t="s">
        <v>142</v>
      </c>
      <c r="D69" s="208" t="s">
        <v>11</v>
      </c>
      <c r="E69" s="212">
        <v>74</v>
      </c>
    </row>
    <row r="70" spans="1:5" ht="15.75" x14ac:dyDescent="0.25">
      <c r="A70" s="198"/>
      <c r="B70" s="206">
        <v>67</v>
      </c>
      <c r="C70" s="208" t="s">
        <v>121</v>
      </c>
      <c r="D70" s="208" t="s">
        <v>15</v>
      </c>
      <c r="E70" s="212">
        <v>73</v>
      </c>
    </row>
    <row r="71" spans="1:5" ht="15.75" x14ac:dyDescent="0.25">
      <c r="A71" s="198"/>
      <c r="B71" s="206">
        <v>67</v>
      </c>
      <c r="C71" s="208" t="s">
        <v>152</v>
      </c>
      <c r="D71" s="208" t="s">
        <v>15</v>
      </c>
      <c r="E71" s="212">
        <v>73</v>
      </c>
    </row>
    <row r="72" spans="1:5" ht="15.75" x14ac:dyDescent="0.25">
      <c r="A72" s="198"/>
      <c r="B72" s="206">
        <v>69</v>
      </c>
      <c r="C72" s="208" t="s">
        <v>99</v>
      </c>
      <c r="D72" s="208" t="s">
        <v>25</v>
      </c>
      <c r="E72" s="212">
        <v>69</v>
      </c>
    </row>
    <row r="73" spans="1:5" ht="15.75" x14ac:dyDescent="0.25">
      <c r="A73" s="198"/>
      <c r="B73" s="206">
        <v>69</v>
      </c>
      <c r="C73" s="208" t="s">
        <v>145</v>
      </c>
      <c r="D73" s="208" t="s">
        <v>11</v>
      </c>
      <c r="E73" s="212">
        <v>69</v>
      </c>
    </row>
    <row r="74" spans="1:5" ht="15.75" x14ac:dyDescent="0.25">
      <c r="A74" s="198"/>
      <c r="B74" s="206">
        <v>71</v>
      </c>
      <c r="C74" s="208" t="s">
        <v>143</v>
      </c>
      <c r="D74" s="208" t="s">
        <v>15</v>
      </c>
      <c r="E74" s="212">
        <v>68</v>
      </c>
    </row>
    <row r="75" spans="1:5" ht="15.75" x14ac:dyDescent="0.25">
      <c r="A75" s="198"/>
      <c r="B75" s="206">
        <v>72</v>
      </c>
      <c r="C75" s="208" t="s">
        <v>138</v>
      </c>
      <c r="D75" s="208" t="s">
        <v>21</v>
      </c>
      <c r="E75" s="212">
        <v>67</v>
      </c>
    </row>
    <row r="76" spans="1:5" ht="15.75" x14ac:dyDescent="0.25">
      <c r="A76" s="198"/>
      <c r="B76" s="206">
        <v>73</v>
      </c>
      <c r="C76" s="208" t="s">
        <v>106</v>
      </c>
      <c r="D76" s="208" t="s">
        <v>11</v>
      </c>
      <c r="E76" s="212">
        <v>64</v>
      </c>
    </row>
    <row r="77" spans="1:5" x14ac:dyDescent="0.25">
      <c r="E77" s="563">
        <f>SUM(E4:E76)</f>
        <v>6556</v>
      </c>
    </row>
    <row r="78" spans="1:5" x14ac:dyDescent="0.25">
      <c r="E78" s="563">
        <f>E77/73</f>
        <v>89.808219178082197</v>
      </c>
    </row>
  </sheetData>
  <mergeCells count="1"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E23" sqref="E23"/>
    </sheetView>
  </sheetViews>
  <sheetFormatPr defaultRowHeight="15" x14ac:dyDescent="0.25"/>
  <cols>
    <col min="3" max="3" width="35.5703125" customWidth="1"/>
    <col min="5" max="5" width="19" customWidth="1"/>
  </cols>
  <sheetData>
    <row r="1" spans="1:5" ht="21" thickBot="1" x14ac:dyDescent="0.35">
      <c r="A1" s="2"/>
      <c r="B1" s="4"/>
      <c r="C1" s="18" t="s">
        <v>0</v>
      </c>
      <c r="D1" s="560" t="s">
        <v>63</v>
      </c>
      <c r="E1" s="560"/>
    </row>
    <row r="2" spans="1:5" ht="15.75" x14ac:dyDescent="0.25">
      <c r="A2" s="21" t="s">
        <v>2</v>
      </c>
      <c r="B2" s="19" t="s">
        <v>3</v>
      </c>
      <c r="C2" s="8"/>
      <c r="D2" s="9"/>
      <c r="E2" s="14"/>
    </row>
    <row r="3" spans="1:5" ht="16.5" thickBot="1" x14ac:dyDescent="0.3">
      <c r="A3" s="22" t="s">
        <v>64</v>
      </c>
      <c r="B3" s="20" t="s">
        <v>5</v>
      </c>
      <c r="C3" s="5" t="s">
        <v>6</v>
      </c>
      <c r="D3" s="6" t="s">
        <v>7</v>
      </c>
      <c r="E3" s="15" t="s">
        <v>8</v>
      </c>
    </row>
    <row r="4" spans="1:5" ht="15.75" x14ac:dyDescent="0.25">
      <c r="A4" s="7" t="s">
        <v>9</v>
      </c>
      <c r="B4" s="10">
        <v>1</v>
      </c>
      <c r="C4" s="12" t="s">
        <v>65</v>
      </c>
      <c r="D4" s="12" t="s">
        <v>15</v>
      </c>
      <c r="E4" s="16">
        <v>98</v>
      </c>
    </row>
    <row r="5" spans="1:5" ht="16.5" thickBot="1" x14ac:dyDescent="0.3">
      <c r="A5" s="23" t="s">
        <v>12</v>
      </c>
      <c r="B5" s="11">
        <v>2</v>
      </c>
      <c r="C5" s="13" t="s">
        <v>66</v>
      </c>
      <c r="D5" s="13" t="s">
        <v>25</v>
      </c>
      <c r="E5" s="17">
        <v>98</v>
      </c>
    </row>
    <row r="6" spans="1:5" ht="16.5" thickBot="1" x14ac:dyDescent="0.3">
      <c r="A6" s="24">
        <v>18</v>
      </c>
      <c r="B6" s="11">
        <v>3</v>
      </c>
      <c r="C6" s="13" t="s">
        <v>67</v>
      </c>
      <c r="D6" s="13" t="s">
        <v>25</v>
      </c>
      <c r="E6" s="17">
        <v>97</v>
      </c>
    </row>
    <row r="7" spans="1:5" ht="15.75" x14ac:dyDescent="0.25">
      <c r="A7" s="3"/>
      <c r="B7" s="11">
        <v>4</v>
      </c>
      <c r="C7" s="13" t="s">
        <v>68</v>
      </c>
      <c r="D7" s="13" t="s">
        <v>21</v>
      </c>
      <c r="E7" s="17">
        <v>94</v>
      </c>
    </row>
    <row r="8" spans="1:5" ht="15.75" x14ac:dyDescent="0.25">
      <c r="A8" s="3"/>
      <c r="B8" s="11">
        <v>5</v>
      </c>
      <c r="C8" s="13" t="s">
        <v>69</v>
      </c>
      <c r="D8" s="13" t="s">
        <v>15</v>
      </c>
      <c r="E8" s="17">
        <v>88</v>
      </c>
    </row>
    <row r="9" spans="1:5" ht="15.75" x14ac:dyDescent="0.25">
      <c r="A9" s="3"/>
      <c r="B9" s="11">
        <v>5</v>
      </c>
      <c r="C9" s="13" t="s">
        <v>70</v>
      </c>
      <c r="D9" s="13" t="s">
        <v>25</v>
      </c>
      <c r="E9" s="17">
        <v>88</v>
      </c>
    </row>
    <row r="10" spans="1:5" ht="15.75" x14ac:dyDescent="0.25">
      <c r="A10" s="3"/>
      <c r="B10" s="11">
        <v>5</v>
      </c>
      <c r="C10" s="13" t="s">
        <v>71</v>
      </c>
      <c r="D10" s="13" t="s">
        <v>25</v>
      </c>
      <c r="E10" s="17">
        <v>88</v>
      </c>
    </row>
    <row r="11" spans="1:5" ht="15.75" x14ac:dyDescent="0.25">
      <c r="A11" s="3"/>
      <c r="B11" s="11">
        <v>8</v>
      </c>
      <c r="C11" s="13" t="s">
        <v>72</v>
      </c>
      <c r="D11" s="13" t="s">
        <v>15</v>
      </c>
      <c r="E11" s="17">
        <v>87</v>
      </c>
    </row>
    <row r="12" spans="1:5" ht="15.75" x14ac:dyDescent="0.25">
      <c r="A12" s="3"/>
      <c r="B12" s="11">
        <v>8</v>
      </c>
      <c r="C12" s="13" t="s">
        <v>73</v>
      </c>
      <c r="D12" s="13" t="s">
        <v>21</v>
      </c>
      <c r="E12" s="17">
        <v>87</v>
      </c>
    </row>
    <row r="13" spans="1:5" ht="15.75" x14ac:dyDescent="0.25">
      <c r="A13" s="3"/>
      <c r="B13" s="11">
        <v>10</v>
      </c>
      <c r="C13" s="13" t="s">
        <v>74</v>
      </c>
      <c r="D13" s="13" t="s">
        <v>11</v>
      </c>
      <c r="E13" s="17">
        <v>85</v>
      </c>
    </row>
    <row r="14" spans="1:5" ht="15.75" x14ac:dyDescent="0.25">
      <c r="A14" s="3"/>
      <c r="B14" s="11">
        <v>10</v>
      </c>
      <c r="C14" s="13" t="s">
        <v>75</v>
      </c>
      <c r="D14" s="13" t="s">
        <v>25</v>
      </c>
      <c r="E14" s="17">
        <v>85</v>
      </c>
    </row>
    <row r="15" spans="1:5" ht="15.75" x14ac:dyDescent="0.25">
      <c r="A15" s="3"/>
      <c r="B15" s="11">
        <v>12</v>
      </c>
      <c r="C15" s="13" t="s">
        <v>76</v>
      </c>
      <c r="D15" s="13" t="s">
        <v>25</v>
      </c>
      <c r="E15" s="17">
        <v>75</v>
      </c>
    </row>
    <row r="16" spans="1:5" ht="15.75" x14ac:dyDescent="0.25">
      <c r="A16" s="3"/>
      <c r="B16" s="11">
        <v>13</v>
      </c>
      <c r="C16" s="13" t="s">
        <v>77</v>
      </c>
      <c r="D16" s="13" t="s">
        <v>15</v>
      </c>
      <c r="E16" s="17">
        <v>74</v>
      </c>
    </row>
    <row r="17" spans="1:5" ht="15.75" x14ac:dyDescent="0.25">
      <c r="A17" s="3"/>
      <c r="B17" s="11">
        <v>14</v>
      </c>
      <c r="C17" s="13" t="s">
        <v>78</v>
      </c>
      <c r="D17" s="13" t="s">
        <v>25</v>
      </c>
      <c r="E17" s="17">
        <v>65</v>
      </c>
    </row>
    <row r="18" spans="1:5" ht="15.75" x14ac:dyDescent="0.25">
      <c r="A18" s="3"/>
      <c r="B18" s="11">
        <v>15</v>
      </c>
      <c r="C18" s="13" t="s">
        <v>79</v>
      </c>
      <c r="D18" s="13" t="s">
        <v>21</v>
      </c>
      <c r="E18" s="17">
        <v>63</v>
      </c>
    </row>
    <row r="19" spans="1:5" ht="15.75" x14ac:dyDescent="0.25">
      <c r="A19" s="3"/>
      <c r="B19" s="11">
        <v>16</v>
      </c>
      <c r="C19" s="13" t="s">
        <v>80</v>
      </c>
      <c r="D19" s="13" t="s">
        <v>11</v>
      </c>
      <c r="E19" s="17">
        <v>56</v>
      </c>
    </row>
    <row r="20" spans="1:5" ht="15.75" x14ac:dyDescent="0.25">
      <c r="A20" s="3"/>
      <c r="B20" s="11">
        <v>17</v>
      </c>
      <c r="C20" s="13" t="s">
        <v>81</v>
      </c>
      <c r="D20" s="13" t="s">
        <v>21</v>
      </c>
      <c r="E20" s="17">
        <v>52</v>
      </c>
    </row>
    <row r="21" spans="1:5" ht="15.75" x14ac:dyDescent="0.25">
      <c r="A21" s="3"/>
      <c r="B21" s="11">
        <v>17</v>
      </c>
      <c r="C21" s="13" t="s">
        <v>82</v>
      </c>
      <c r="D21" s="13" t="s">
        <v>25</v>
      </c>
      <c r="E21" s="17">
        <v>52</v>
      </c>
    </row>
    <row r="22" spans="1:5" ht="15.75" x14ac:dyDescent="0.25">
      <c r="A22" s="3"/>
      <c r="B22" s="11">
        <v>19</v>
      </c>
      <c r="C22" s="13"/>
      <c r="D22" s="13"/>
      <c r="E22" s="17">
        <f>SUM(E4:E21)</f>
        <v>1432</v>
      </c>
    </row>
    <row r="23" spans="1:5" ht="15.75" x14ac:dyDescent="0.25">
      <c r="A23" s="3"/>
      <c r="B23" s="11">
        <v>20</v>
      </c>
      <c r="C23" s="13"/>
      <c r="D23" s="13"/>
      <c r="E23" s="17">
        <f>E22/17</f>
        <v>84.235294117647058</v>
      </c>
    </row>
    <row r="24" spans="1:5" ht="15.75" x14ac:dyDescent="0.25">
      <c r="A24" s="3"/>
      <c r="B24" s="11">
        <v>21</v>
      </c>
      <c r="C24" s="13"/>
      <c r="D24" s="13"/>
      <c r="E24" s="17"/>
    </row>
    <row r="25" spans="1:5" ht="15.75" x14ac:dyDescent="0.25">
      <c r="A25" s="3"/>
      <c r="B25" s="11">
        <v>21</v>
      </c>
      <c r="C25" s="13"/>
      <c r="D25" s="13"/>
      <c r="E25" s="17"/>
    </row>
    <row r="26" spans="1:5" ht="15.75" x14ac:dyDescent="0.25">
      <c r="A26" s="3"/>
      <c r="B26" s="11">
        <v>23</v>
      </c>
      <c r="C26" s="13"/>
      <c r="D26" s="13"/>
      <c r="E26" s="17"/>
    </row>
    <row r="27" spans="1:5" ht="15.75" x14ac:dyDescent="0.25">
      <c r="A27" s="3"/>
      <c r="B27" s="11">
        <v>24</v>
      </c>
      <c r="C27" s="13"/>
      <c r="D27" s="13"/>
      <c r="E27" s="17"/>
    </row>
    <row r="28" spans="1:5" ht="15.75" x14ac:dyDescent="0.25">
      <c r="A28" s="3"/>
      <c r="B28" s="11">
        <v>24</v>
      </c>
      <c r="C28" s="13"/>
      <c r="D28" s="13"/>
      <c r="E28" s="17"/>
    </row>
    <row r="29" spans="1:5" ht="15.75" x14ac:dyDescent="0.25">
      <c r="A29" s="3"/>
      <c r="B29" s="11">
        <v>26</v>
      </c>
      <c r="C29" s="13"/>
      <c r="D29" s="13"/>
      <c r="E29" s="17"/>
    </row>
    <row r="30" spans="1:5" ht="15.75" x14ac:dyDescent="0.25">
      <c r="A30" s="3"/>
      <c r="B30" s="11">
        <v>27</v>
      </c>
      <c r="C30" s="13"/>
      <c r="D30" s="13"/>
      <c r="E30" s="17"/>
    </row>
    <row r="31" spans="1:5" ht="15.75" x14ac:dyDescent="0.25">
      <c r="A31" s="3"/>
      <c r="B31" s="11">
        <v>28</v>
      </c>
      <c r="C31" s="13"/>
      <c r="D31" s="13"/>
      <c r="E31" s="17"/>
    </row>
    <row r="32" spans="1:5" ht="15.75" x14ac:dyDescent="0.25">
      <c r="A32" s="3"/>
      <c r="B32" s="11">
        <v>29</v>
      </c>
      <c r="C32" s="13"/>
      <c r="D32" s="13"/>
      <c r="E32" s="17"/>
    </row>
    <row r="33" spans="1:5" ht="15.75" x14ac:dyDescent="0.25">
      <c r="A33" s="3"/>
      <c r="B33" s="11">
        <v>30</v>
      </c>
      <c r="C33" s="13"/>
      <c r="D33" s="13"/>
      <c r="E33" s="17"/>
    </row>
    <row r="34" spans="1:5" ht="15.75" x14ac:dyDescent="0.25">
      <c r="A34" s="3"/>
      <c r="B34" s="11">
        <v>31</v>
      </c>
      <c r="C34" s="13"/>
      <c r="D34" s="13"/>
      <c r="E34" s="17"/>
    </row>
    <row r="35" spans="1:5" ht="15.75" x14ac:dyDescent="0.25">
      <c r="A35" s="3"/>
      <c r="B35" s="11">
        <v>32</v>
      </c>
      <c r="C35" s="13"/>
      <c r="D35" s="13"/>
      <c r="E35" s="17"/>
    </row>
  </sheetData>
  <mergeCells count="1">
    <mergeCell ref="D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E37" sqref="E37"/>
    </sheetView>
  </sheetViews>
  <sheetFormatPr defaultRowHeight="15" x14ac:dyDescent="0.25"/>
  <cols>
    <col min="3" max="3" width="36.140625" customWidth="1"/>
    <col min="4" max="4" width="14.5703125" customWidth="1"/>
    <col min="5" max="5" width="15.28515625" customWidth="1"/>
  </cols>
  <sheetData>
    <row r="1" spans="1:5" ht="21" thickBot="1" x14ac:dyDescent="0.35">
      <c r="A1" s="48"/>
      <c r="B1" s="50"/>
      <c r="C1" s="64" t="s">
        <v>0</v>
      </c>
      <c r="D1" s="560" t="s">
        <v>1</v>
      </c>
      <c r="E1" s="560"/>
    </row>
    <row r="2" spans="1:5" ht="15.75" x14ac:dyDescent="0.25">
      <c r="A2" s="67" t="s">
        <v>2</v>
      </c>
      <c r="B2" s="65" t="s">
        <v>3</v>
      </c>
      <c r="C2" s="54"/>
      <c r="D2" s="55"/>
      <c r="E2" s="60"/>
    </row>
    <row r="3" spans="1:5" ht="16.5" thickBot="1" x14ac:dyDescent="0.3">
      <c r="A3" s="68" t="s">
        <v>4</v>
      </c>
      <c r="B3" s="66" t="s">
        <v>5</v>
      </c>
      <c r="C3" s="51" t="s">
        <v>6</v>
      </c>
      <c r="D3" s="52" t="s">
        <v>7</v>
      </c>
      <c r="E3" s="61" t="s">
        <v>8</v>
      </c>
    </row>
    <row r="4" spans="1:5" ht="15.75" x14ac:dyDescent="0.25">
      <c r="A4" s="53" t="s">
        <v>9</v>
      </c>
      <c r="B4" s="56">
        <v>1</v>
      </c>
      <c r="C4" s="58" t="s">
        <v>13</v>
      </c>
      <c r="D4" s="58" t="s">
        <v>11</v>
      </c>
      <c r="E4" s="62">
        <v>99</v>
      </c>
    </row>
    <row r="5" spans="1:5" ht="16.5" thickBot="1" x14ac:dyDescent="0.3">
      <c r="A5" s="69" t="s">
        <v>12</v>
      </c>
      <c r="B5" s="57">
        <v>2</v>
      </c>
      <c r="C5" s="59" t="s">
        <v>10</v>
      </c>
      <c r="D5" s="59" t="s">
        <v>11</v>
      </c>
      <c r="E5" s="63">
        <v>99</v>
      </c>
    </row>
    <row r="6" spans="1:5" ht="16.5" thickBot="1" x14ac:dyDescent="0.3">
      <c r="A6" s="70">
        <v>32</v>
      </c>
      <c r="B6" s="57">
        <v>3</v>
      </c>
      <c r="C6" s="59" t="s">
        <v>16</v>
      </c>
      <c r="D6" s="59" t="s">
        <v>11</v>
      </c>
      <c r="E6" s="63">
        <v>98</v>
      </c>
    </row>
    <row r="7" spans="1:5" ht="15.75" x14ac:dyDescent="0.25">
      <c r="A7" s="49"/>
      <c r="B7" s="57">
        <v>4</v>
      </c>
      <c r="C7" s="59" t="s">
        <v>17</v>
      </c>
      <c r="D7" s="59" t="s">
        <v>11</v>
      </c>
      <c r="E7" s="63">
        <v>98</v>
      </c>
    </row>
    <row r="8" spans="1:5" ht="15.75" x14ac:dyDescent="0.25">
      <c r="A8" s="49"/>
      <c r="B8" s="57">
        <v>5</v>
      </c>
      <c r="C8" s="59" t="s">
        <v>14</v>
      </c>
      <c r="D8" s="59" t="s">
        <v>15</v>
      </c>
      <c r="E8" s="63">
        <v>98</v>
      </c>
    </row>
    <row r="9" spans="1:5" ht="15.75" x14ac:dyDescent="0.25">
      <c r="A9" s="49"/>
      <c r="B9" s="57">
        <v>6</v>
      </c>
      <c r="C9" s="59" t="s">
        <v>18</v>
      </c>
      <c r="D9" s="59" t="s">
        <v>11</v>
      </c>
      <c r="E9" s="63">
        <v>96</v>
      </c>
    </row>
    <row r="10" spans="1:5" ht="15.75" x14ac:dyDescent="0.25">
      <c r="A10" s="49"/>
      <c r="B10" s="57">
        <v>6</v>
      </c>
      <c r="C10" s="59" t="s">
        <v>19</v>
      </c>
      <c r="D10" s="59" t="s">
        <v>15</v>
      </c>
      <c r="E10" s="63">
        <v>96</v>
      </c>
    </row>
    <row r="11" spans="1:5" ht="15.75" x14ac:dyDescent="0.25">
      <c r="A11" s="49"/>
      <c r="B11" s="57">
        <v>6</v>
      </c>
      <c r="C11" s="59" t="s">
        <v>20</v>
      </c>
      <c r="D11" s="59" t="s">
        <v>21</v>
      </c>
      <c r="E11" s="63">
        <v>96</v>
      </c>
    </row>
    <row r="12" spans="1:5" ht="15.75" x14ac:dyDescent="0.25">
      <c r="A12" s="49"/>
      <c r="B12" s="57">
        <v>9</v>
      </c>
      <c r="C12" s="59" t="s">
        <v>22</v>
      </c>
      <c r="D12" s="59" t="s">
        <v>11</v>
      </c>
      <c r="E12" s="63">
        <v>94</v>
      </c>
    </row>
    <row r="13" spans="1:5" ht="15.75" x14ac:dyDescent="0.25">
      <c r="A13" s="49"/>
      <c r="B13" s="57">
        <v>10</v>
      </c>
      <c r="C13" s="59" t="s">
        <v>23</v>
      </c>
      <c r="D13" s="59" t="s">
        <v>15</v>
      </c>
      <c r="E13" s="63">
        <v>90</v>
      </c>
    </row>
    <row r="14" spans="1:5" ht="15.75" x14ac:dyDescent="0.25">
      <c r="A14" s="49"/>
      <c r="B14" s="57">
        <v>11</v>
      </c>
      <c r="C14" s="59" t="s">
        <v>24</v>
      </c>
      <c r="D14" s="59" t="s">
        <v>25</v>
      </c>
      <c r="E14" s="63">
        <v>89</v>
      </c>
    </row>
    <row r="15" spans="1:5" ht="15.75" x14ac:dyDescent="0.25">
      <c r="A15" s="49"/>
      <c r="B15" s="57">
        <v>12</v>
      </c>
      <c r="C15" s="59" t="s">
        <v>26</v>
      </c>
      <c r="D15" s="59" t="s">
        <v>15</v>
      </c>
      <c r="E15" s="63">
        <v>88</v>
      </c>
    </row>
    <row r="16" spans="1:5" ht="15.75" x14ac:dyDescent="0.25">
      <c r="A16" s="49"/>
      <c r="B16" s="57">
        <v>12</v>
      </c>
      <c r="C16" s="59" t="s">
        <v>27</v>
      </c>
      <c r="D16" s="59" t="s">
        <v>25</v>
      </c>
      <c r="E16" s="63">
        <v>88</v>
      </c>
    </row>
    <row r="17" spans="1:5" ht="15.75" x14ac:dyDescent="0.25">
      <c r="A17" s="49"/>
      <c r="B17" s="57">
        <v>12</v>
      </c>
      <c r="C17" s="59" t="s">
        <v>28</v>
      </c>
      <c r="D17" s="59" t="s">
        <v>21</v>
      </c>
      <c r="E17" s="63">
        <v>88</v>
      </c>
    </row>
    <row r="18" spans="1:5" ht="15.75" x14ac:dyDescent="0.25">
      <c r="A18" s="49"/>
      <c r="B18" s="57">
        <v>12</v>
      </c>
      <c r="C18" s="59" t="s">
        <v>29</v>
      </c>
      <c r="D18" s="59" t="s">
        <v>25</v>
      </c>
      <c r="E18" s="63">
        <v>88</v>
      </c>
    </row>
    <row r="19" spans="1:5" ht="15.75" x14ac:dyDescent="0.25">
      <c r="A19" s="49"/>
      <c r="B19" s="57">
        <v>16</v>
      </c>
      <c r="C19" s="59" t="s">
        <v>30</v>
      </c>
      <c r="D19" s="59" t="s">
        <v>11</v>
      </c>
      <c r="E19" s="63">
        <v>86</v>
      </c>
    </row>
    <row r="20" spans="1:5" ht="15.75" x14ac:dyDescent="0.25">
      <c r="A20" s="49"/>
      <c r="B20" s="57">
        <v>17</v>
      </c>
      <c r="C20" s="59" t="s">
        <v>31</v>
      </c>
      <c r="D20" s="59" t="s">
        <v>25</v>
      </c>
      <c r="E20" s="63">
        <v>83</v>
      </c>
    </row>
    <row r="21" spans="1:5" ht="15.75" x14ac:dyDescent="0.25">
      <c r="A21" s="49"/>
      <c r="B21" s="57">
        <v>17</v>
      </c>
      <c r="C21" s="59" t="s">
        <v>32</v>
      </c>
      <c r="D21" s="59" t="s">
        <v>11</v>
      </c>
      <c r="E21" s="63">
        <v>83</v>
      </c>
    </row>
    <row r="22" spans="1:5" ht="15.75" x14ac:dyDescent="0.25">
      <c r="A22" s="49"/>
      <c r="B22" s="57">
        <v>19</v>
      </c>
      <c r="C22" s="59" t="s">
        <v>33</v>
      </c>
      <c r="D22" s="59" t="s">
        <v>21</v>
      </c>
      <c r="E22" s="63">
        <v>81</v>
      </c>
    </row>
    <row r="23" spans="1:5" ht="15.75" x14ac:dyDescent="0.25">
      <c r="A23" s="49"/>
      <c r="B23" s="57">
        <v>20</v>
      </c>
      <c r="C23" s="59" t="s">
        <v>34</v>
      </c>
      <c r="D23" s="59" t="s">
        <v>11</v>
      </c>
      <c r="E23" s="63">
        <v>79</v>
      </c>
    </row>
    <row r="24" spans="1:5" ht="15.75" x14ac:dyDescent="0.25">
      <c r="A24" s="49"/>
      <c r="B24" s="57">
        <v>21</v>
      </c>
      <c r="C24" s="59" t="s">
        <v>35</v>
      </c>
      <c r="D24" s="59" t="s">
        <v>21</v>
      </c>
      <c r="E24" s="63">
        <v>77</v>
      </c>
    </row>
    <row r="25" spans="1:5" ht="15.75" x14ac:dyDescent="0.25">
      <c r="A25" s="49"/>
      <c r="B25" s="57">
        <v>21</v>
      </c>
      <c r="C25" s="59" t="s">
        <v>36</v>
      </c>
      <c r="D25" s="59" t="s">
        <v>11</v>
      </c>
      <c r="E25" s="63">
        <v>77</v>
      </c>
    </row>
    <row r="26" spans="1:5" ht="15.75" x14ac:dyDescent="0.25">
      <c r="A26" s="49"/>
      <c r="B26" s="57">
        <v>23</v>
      </c>
      <c r="C26" s="59" t="s">
        <v>37</v>
      </c>
      <c r="D26" s="59" t="s">
        <v>21</v>
      </c>
      <c r="E26" s="63">
        <v>74</v>
      </c>
    </row>
    <row r="27" spans="1:5" ht="15.75" x14ac:dyDescent="0.25">
      <c r="A27" s="49"/>
      <c r="B27" s="57">
        <v>24</v>
      </c>
      <c r="C27" s="59" t="s">
        <v>38</v>
      </c>
      <c r="D27" s="59" t="s">
        <v>21</v>
      </c>
      <c r="E27" s="63">
        <v>73</v>
      </c>
    </row>
    <row r="28" spans="1:5" ht="15.75" x14ac:dyDescent="0.25">
      <c r="A28" s="49"/>
      <c r="B28" s="57">
        <v>24</v>
      </c>
      <c r="C28" s="59" t="s">
        <v>39</v>
      </c>
      <c r="D28" s="59" t="s">
        <v>25</v>
      </c>
      <c r="E28" s="63">
        <v>73</v>
      </c>
    </row>
    <row r="29" spans="1:5" ht="15.75" x14ac:dyDescent="0.25">
      <c r="A29" s="49"/>
      <c r="B29" s="57">
        <v>26</v>
      </c>
      <c r="C29" s="59" t="s">
        <v>40</v>
      </c>
      <c r="D29" s="59" t="s">
        <v>11</v>
      </c>
      <c r="E29" s="63">
        <v>70</v>
      </c>
    </row>
    <row r="30" spans="1:5" ht="15.75" x14ac:dyDescent="0.25">
      <c r="A30" s="49"/>
      <c r="B30" s="57">
        <v>27</v>
      </c>
      <c r="C30" s="59" t="s">
        <v>41</v>
      </c>
      <c r="D30" s="59" t="s">
        <v>15</v>
      </c>
      <c r="E30" s="63">
        <v>68</v>
      </c>
    </row>
    <row r="31" spans="1:5" ht="15.75" x14ac:dyDescent="0.25">
      <c r="A31" s="49"/>
      <c r="B31" s="57">
        <v>28</v>
      </c>
      <c r="C31" s="59" t="s">
        <v>42</v>
      </c>
      <c r="D31" s="59" t="s">
        <v>15</v>
      </c>
      <c r="E31" s="63">
        <v>65</v>
      </c>
    </row>
    <row r="32" spans="1:5" ht="15.75" x14ac:dyDescent="0.25">
      <c r="A32" s="49"/>
      <c r="B32" s="57">
        <v>29</v>
      </c>
      <c r="C32" s="59" t="s">
        <v>43</v>
      </c>
      <c r="D32" s="59" t="s">
        <v>11</v>
      </c>
      <c r="E32" s="63">
        <v>63</v>
      </c>
    </row>
    <row r="33" spans="1:5" ht="15.75" x14ac:dyDescent="0.25">
      <c r="A33" s="49"/>
      <c r="B33" s="57">
        <v>30</v>
      </c>
      <c r="C33" s="59" t="s">
        <v>44</v>
      </c>
      <c r="D33" s="59" t="s">
        <v>21</v>
      </c>
      <c r="E33" s="63">
        <v>57</v>
      </c>
    </row>
    <row r="34" spans="1:5" ht="15.75" x14ac:dyDescent="0.25">
      <c r="A34" s="49"/>
      <c r="B34" s="57">
        <v>31</v>
      </c>
      <c r="C34" s="59" t="s">
        <v>45</v>
      </c>
      <c r="D34" s="59" t="s">
        <v>15</v>
      </c>
      <c r="E34" s="63">
        <v>53</v>
      </c>
    </row>
    <row r="35" spans="1:5" ht="15.75" x14ac:dyDescent="0.25">
      <c r="A35" s="49"/>
      <c r="B35" s="57">
        <v>32</v>
      </c>
      <c r="C35" s="59" t="s">
        <v>46</v>
      </c>
      <c r="D35" s="59" t="s">
        <v>25</v>
      </c>
      <c r="E35" s="63">
        <v>40</v>
      </c>
    </row>
    <row r="36" spans="1:5" x14ac:dyDescent="0.25">
      <c r="E36" s="563">
        <f>SUM(E4:E35)</f>
        <v>2607</v>
      </c>
    </row>
    <row r="37" spans="1:5" x14ac:dyDescent="0.25">
      <c r="E37" s="563">
        <f>E36/32</f>
        <v>81.46875</v>
      </c>
    </row>
  </sheetData>
  <mergeCells count="1">
    <mergeCell ref="D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E19" sqref="E19"/>
    </sheetView>
  </sheetViews>
  <sheetFormatPr defaultRowHeight="15" x14ac:dyDescent="0.25"/>
  <cols>
    <col min="3" max="3" width="27.5703125" customWidth="1"/>
    <col min="4" max="4" width="13.28515625" customWidth="1"/>
  </cols>
  <sheetData>
    <row r="1" spans="1:5" ht="21" thickBot="1" x14ac:dyDescent="0.35">
      <c r="A1" s="25"/>
      <c r="B1" s="27"/>
      <c r="C1" s="41" t="s">
        <v>0</v>
      </c>
      <c r="D1" s="560" t="s">
        <v>47</v>
      </c>
      <c r="E1" s="560"/>
    </row>
    <row r="2" spans="1:5" ht="15.75" x14ac:dyDescent="0.25">
      <c r="A2" s="44" t="s">
        <v>2</v>
      </c>
      <c r="B2" s="42" t="s">
        <v>3</v>
      </c>
      <c r="C2" s="31"/>
      <c r="D2" s="32"/>
      <c r="E2" s="37"/>
    </row>
    <row r="3" spans="1:5" ht="16.5" thickBot="1" x14ac:dyDescent="0.3">
      <c r="A3" s="45" t="s">
        <v>48</v>
      </c>
      <c r="B3" s="43" t="s">
        <v>5</v>
      </c>
      <c r="C3" s="28" t="s">
        <v>6</v>
      </c>
      <c r="D3" s="29" t="s">
        <v>7</v>
      </c>
      <c r="E3" s="38" t="s">
        <v>8</v>
      </c>
    </row>
    <row r="4" spans="1:5" ht="15.75" x14ac:dyDescent="0.25">
      <c r="A4" s="30" t="s">
        <v>9</v>
      </c>
      <c r="B4" s="33">
        <v>1</v>
      </c>
      <c r="C4" s="35" t="s">
        <v>49</v>
      </c>
      <c r="D4" s="35" t="s">
        <v>25</v>
      </c>
      <c r="E4" s="39">
        <v>97</v>
      </c>
    </row>
    <row r="5" spans="1:5" ht="16.5" thickBot="1" x14ac:dyDescent="0.3">
      <c r="A5" s="46" t="s">
        <v>12</v>
      </c>
      <c r="B5" s="34">
        <v>2</v>
      </c>
      <c r="C5" s="36" t="s">
        <v>50</v>
      </c>
      <c r="D5" s="36" t="s">
        <v>11</v>
      </c>
      <c r="E5" s="40">
        <v>97</v>
      </c>
    </row>
    <row r="6" spans="1:5" ht="16.5" thickBot="1" x14ac:dyDescent="0.3">
      <c r="A6" s="47">
        <v>14</v>
      </c>
      <c r="B6" s="34">
        <v>3</v>
      </c>
      <c r="C6" s="36" t="s">
        <v>51</v>
      </c>
      <c r="D6" s="36" t="s">
        <v>25</v>
      </c>
      <c r="E6" s="40">
        <v>97</v>
      </c>
    </row>
    <row r="7" spans="1:5" ht="15.75" x14ac:dyDescent="0.25">
      <c r="A7" s="26"/>
      <c r="B7" s="34">
        <v>4</v>
      </c>
      <c r="C7" s="36" t="s">
        <v>52</v>
      </c>
      <c r="D7" s="36" t="s">
        <v>11</v>
      </c>
      <c r="E7" s="40">
        <v>97</v>
      </c>
    </row>
    <row r="8" spans="1:5" ht="15.75" x14ac:dyDescent="0.25">
      <c r="A8" s="26"/>
      <c r="B8" s="34">
        <v>5</v>
      </c>
      <c r="C8" s="36" t="s">
        <v>53</v>
      </c>
      <c r="D8" s="36" t="s">
        <v>15</v>
      </c>
      <c r="E8" s="40">
        <v>96</v>
      </c>
    </row>
    <row r="9" spans="1:5" ht="15.75" x14ac:dyDescent="0.25">
      <c r="A9" s="26"/>
      <c r="B9" s="34">
        <v>5</v>
      </c>
      <c r="C9" s="36" t="s">
        <v>54</v>
      </c>
      <c r="D9" s="36" t="s">
        <v>15</v>
      </c>
      <c r="E9" s="40">
        <v>96</v>
      </c>
    </row>
    <row r="10" spans="1:5" ht="15.75" x14ac:dyDescent="0.25">
      <c r="A10" s="26"/>
      <c r="B10" s="34">
        <v>5</v>
      </c>
      <c r="C10" s="36" t="s">
        <v>55</v>
      </c>
      <c r="D10" s="36" t="s">
        <v>25</v>
      </c>
      <c r="E10" s="40">
        <v>96</v>
      </c>
    </row>
    <row r="11" spans="1:5" ht="15.75" x14ac:dyDescent="0.25">
      <c r="A11" s="26"/>
      <c r="B11" s="34">
        <v>8</v>
      </c>
      <c r="C11" s="36" t="s">
        <v>56</v>
      </c>
      <c r="D11" s="36" t="s">
        <v>21</v>
      </c>
      <c r="E11" s="40">
        <v>92</v>
      </c>
    </row>
    <row r="12" spans="1:5" ht="15.75" x14ac:dyDescent="0.25">
      <c r="A12" s="26"/>
      <c r="B12" s="34">
        <v>9</v>
      </c>
      <c r="C12" s="36" t="s">
        <v>57</v>
      </c>
      <c r="D12" s="36" t="s">
        <v>11</v>
      </c>
      <c r="E12" s="40">
        <v>88</v>
      </c>
    </row>
    <row r="13" spans="1:5" ht="15.75" x14ac:dyDescent="0.25">
      <c r="A13" s="26"/>
      <c r="B13" s="34">
        <v>10</v>
      </c>
      <c r="C13" s="36" t="s">
        <v>58</v>
      </c>
      <c r="D13" s="36" t="s">
        <v>25</v>
      </c>
      <c r="E13" s="40">
        <v>86</v>
      </c>
    </row>
    <row r="14" spans="1:5" ht="15.75" x14ac:dyDescent="0.25">
      <c r="A14" s="26"/>
      <c r="B14" s="34">
        <v>11</v>
      </c>
      <c r="C14" s="36" t="s">
        <v>59</v>
      </c>
      <c r="D14" s="36" t="s">
        <v>25</v>
      </c>
      <c r="E14" s="40">
        <v>77</v>
      </c>
    </row>
    <row r="15" spans="1:5" ht="15.75" x14ac:dyDescent="0.25">
      <c r="A15" s="26"/>
      <c r="B15" s="34">
        <v>12</v>
      </c>
      <c r="C15" s="36" t="s">
        <v>60</v>
      </c>
      <c r="D15" s="36" t="s">
        <v>11</v>
      </c>
      <c r="E15" s="40">
        <v>76</v>
      </c>
    </row>
    <row r="16" spans="1:5" ht="15.75" x14ac:dyDescent="0.25">
      <c r="A16" s="26"/>
      <c r="B16" s="34">
        <v>12</v>
      </c>
      <c r="C16" s="36" t="s">
        <v>61</v>
      </c>
      <c r="D16" s="36" t="s">
        <v>11</v>
      </c>
      <c r="E16" s="40">
        <v>76</v>
      </c>
    </row>
    <row r="17" spans="1:5" ht="15.75" x14ac:dyDescent="0.25">
      <c r="A17" s="26"/>
      <c r="B17" s="34">
        <v>14</v>
      </c>
      <c r="C17" s="36" t="s">
        <v>62</v>
      </c>
      <c r="D17" s="36" t="s">
        <v>25</v>
      </c>
      <c r="E17" s="40">
        <v>68</v>
      </c>
    </row>
    <row r="18" spans="1:5" ht="15.75" x14ac:dyDescent="0.25">
      <c r="A18" s="26"/>
      <c r="B18" s="34">
        <v>15</v>
      </c>
      <c r="C18" s="36"/>
      <c r="D18" s="36"/>
      <c r="E18" s="40">
        <f>SUM(E4:E17)</f>
        <v>1239</v>
      </c>
    </row>
    <row r="19" spans="1:5" ht="15.75" x14ac:dyDescent="0.25">
      <c r="A19" s="26"/>
      <c r="B19" s="34">
        <v>16</v>
      </c>
      <c r="C19" s="36"/>
      <c r="D19" s="36"/>
      <c r="E19" s="40">
        <f>E18/14</f>
        <v>88.5</v>
      </c>
    </row>
    <row r="20" spans="1:5" ht="15.75" x14ac:dyDescent="0.25">
      <c r="A20" s="26"/>
      <c r="B20" s="34">
        <v>17</v>
      </c>
      <c r="C20" s="36"/>
      <c r="D20" s="36"/>
      <c r="E20" s="40"/>
    </row>
    <row r="21" spans="1:5" ht="15.75" x14ac:dyDescent="0.25">
      <c r="A21" s="26"/>
      <c r="B21" s="34">
        <v>18</v>
      </c>
      <c r="C21" s="36"/>
      <c r="D21" s="36"/>
      <c r="E21" s="40"/>
    </row>
    <row r="22" spans="1:5" ht="15.75" x14ac:dyDescent="0.25">
      <c r="A22" s="26"/>
      <c r="B22" s="34">
        <v>19</v>
      </c>
      <c r="C22" s="36"/>
      <c r="D22" s="36"/>
      <c r="E22" s="40"/>
    </row>
    <row r="23" spans="1:5" ht="15.75" x14ac:dyDescent="0.25">
      <c r="A23" s="26"/>
      <c r="B23" s="34">
        <v>20</v>
      </c>
      <c r="C23" s="36"/>
      <c r="D23" s="36"/>
      <c r="E23" s="40"/>
    </row>
    <row r="24" spans="1:5" ht="15.75" x14ac:dyDescent="0.25">
      <c r="A24" s="26"/>
      <c r="B24" s="34">
        <v>21</v>
      </c>
      <c r="C24" s="36"/>
      <c r="D24" s="36"/>
      <c r="E24" s="40"/>
    </row>
    <row r="25" spans="1:5" ht="15.75" x14ac:dyDescent="0.25">
      <c r="A25" s="26"/>
      <c r="B25" s="34">
        <v>21</v>
      </c>
      <c r="C25" s="36"/>
      <c r="D25" s="36"/>
      <c r="E25" s="40"/>
    </row>
    <row r="26" spans="1:5" ht="15.75" x14ac:dyDescent="0.25">
      <c r="A26" s="26"/>
      <c r="B26" s="34">
        <v>23</v>
      </c>
      <c r="C26" s="36"/>
      <c r="D26" s="36"/>
      <c r="E26" s="40"/>
    </row>
    <row r="27" spans="1:5" ht="15.75" x14ac:dyDescent="0.25">
      <c r="A27" s="26"/>
      <c r="B27" s="34">
        <v>24</v>
      </c>
      <c r="C27" s="36"/>
      <c r="D27" s="36"/>
      <c r="E27" s="40"/>
    </row>
    <row r="28" spans="1:5" ht="15.75" x14ac:dyDescent="0.25">
      <c r="A28" s="26"/>
      <c r="B28" s="34">
        <v>24</v>
      </c>
      <c r="C28" s="36"/>
      <c r="D28" s="36"/>
      <c r="E28" s="40"/>
    </row>
    <row r="29" spans="1:5" ht="15.75" x14ac:dyDescent="0.25">
      <c r="A29" s="26"/>
      <c r="B29" s="34">
        <v>26</v>
      </c>
      <c r="C29" s="36"/>
      <c r="D29" s="36"/>
      <c r="E29" s="40"/>
    </row>
    <row r="30" spans="1:5" ht="15.75" x14ac:dyDescent="0.25">
      <c r="A30" s="26"/>
      <c r="B30" s="34">
        <v>27</v>
      </c>
      <c r="C30" s="36"/>
      <c r="D30" s="36"/>
      <c r="E30" s="40"/>
    </row>
    <row r="31" spans="1:5" ht="15.75" x14ac:dyDescent="0.25">
      <c r="A31" s="26"/>
      <c r="B31" s="34">
        <v>28</v>
      </c>
      <c r="C31" s="36"/>
      <c r="D31" s="36"/>
      <c r="E31" s="40"/>
    </row>
    <row r="32" spans="1:5" ht="15.75" x14ac:dyDescent="0.25">
      <c r="A32" s="26"/>
      <c r="B32" s="34">
        <v>29</v>
      </c>
      <c r="C32" s="36"/>
      <c r="D32" s="36"/>
      <c r="E32" s="40"/>
    </row>
    <row r="33" spans="1:5" ht="15.75" x14ac:dyDescent="0.25">
      <c r="A33" s="26"/>
      <c r="B33" s="34">
        <v>30</v>
      </c>
      <c r="C33" s="36"/>
      <c r="D33" s="36"/>
      <c r="E33" s="40"/>
    </row>
    <row r="34" spans="1:5" ht="15.75" x14ac:dyDescent="0.25">
      <c r="A34" s="26"/>
      <c r="B34" s="34">
        <v>31</v>
      </c>
      <c r="C34" s="36"/>
      <c r="D34" s="36"/>
      <c r="E34" s="40"/>
    </row>
    <row r="35" spans="1:5" ht="15.75" x14ac:dyDescent="0.25">
      <c r="A35" s="26"/>
      <c r="B35" s="34">
        <v>32</v>
      </c>
      <c r="C35" s="36"/>
      <c r="D35" s="36"/>
      <c r="E35" s="40"/>
    </row>
  </sheetData>
  <mergeCells count="1"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Resultat Totalt Ö</vt:lpstr>
      <vt:lpstr>Resultat Totalt D</vt:lpstr>
      <vt:lpstr>Resultat Totalt V</vt:lpstr>
      <vt:lpstr>Resultat Totalt J</vt:lpstr>
      <vt:lpstr>Resultat Totalt Lag</vt:lpstr>
      <vt:lpstr>Rådjur Ö</vt:lpstr>
      <vt:lpstr>Rådjur D</vt:lpstr>
      <vt:lpstr>Rådjur V</vt:lpstr>
      <vt:lpstr>Rådjur J</vt:lpstr>
      <vt:lpstr>Älg Ö</vt:lpstr>
      <vt:lpstr>Älg D</vt:lpstr>
      <vt:lpstr>Älg V</vt:lpstr>
      <vt:lpstr>Älg J</vt:lpstr>
      <vt:lpstr>Trap Ö</vt:lpstr>
      <vt:lpstr>Trap D</vt:lpstr>
      <vt:lpstr>Trap V</vt:lpstr>
      <vt:lpstr>Trap J</vt:lpstr>
      <vt:lpstr>Sporting Ö</vt:lpstr>
      <vt:lpstr>Sporting D</vt:lpstr>
      <vt:lpstr>Sporting V</vt:lpstr>
      <vt:lpstr>sporting J</vt:lpstr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thermaltake</dc:creator>
  <cp:lastModifiedBy>Lars Björk</cp:lastModifiedBy>
  <dcterms:created xsi:type="dcterms:W3CDTF">2015-07-31T19:47:36Z</dcterms:created>
  <dcterms:modified xsi:type="dcterms:W3CDTF">2015-12-15T10:29:18Z</dcterms:modified>
</cp:coreProperties>
</file>